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May26\Comparison\"/>
    </mc:Choice>
  </mc:AlternateContent>
  <xr:revisionPtr revIDLastSave="0" documentId="13_ncr:1_{4CC6EE41-6E56-48FF-88F1-9EAB54596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May26" sheetId="1" r:id="rId1"/>
  </sheets>
  <definedNames>
    <definedName name="_xlnm.Print_Area" localSheetId="0">Δ_26_vs_25_May26!$A$1:$K$70</definedName>
    <definedName name="_xlnm.Print_Titles" localSheetId="0">Δ_26_vs_25_May26!$1:$7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60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K59" i="1"/>
  <c r="J59" i="1"/>
  <c r="G59" i="1"/>
  <c r="F59" i="1"/>
  <c r="D59" i="1"/>
  <c r="K62" i="1"/>
  <c r="J62" i="1"/>
  <c r="G62" i="1"/>
  <c r="F62" i="1"/>
  <c r="D62" i="1"/>
  <c r="K66" i="1"/>
  <c r="J66" i="1"/>
  <c r="G66" i="1"/>
  <c r="F66" i="1"/>
  <c r="D66" i="1"/>
  <c r="K63" i="1"/>
  <c r="J63" i="1"/>
  <c r="G63" i="1"/>
  <c r="F63" i="1"/>
  <c r="D63" i="1"/>
  <c r="K61" i="1"/>
  <c r="J61" i="1"/>
  <c r="G61" i="1"/>
  <c r="F61" i="1"/>
  <c r="D61" i="1"/>
  <c r="K70" i="1"/>
  <c r="J70" i="1"/>
  <c r="G70" i="1"/>
  <c r="F70" i="1"/>
  <c r="D70" i="1"/>
  <c r="K69" i="1"/>
  <c r="J69" i="1"/>
  <c r="G69" i="1"/>
  <c r="F69" i="1"/>
  <c r="D69" i="1"/>
  <c r="K60" i="1"/>
  <c r="J60" i="1"/>
  <c r="G60" i="1"/>
  <c r="F60" i="1"/>
  <c r="D60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7" i="1"/>
  <c r="J67" i="1"/>
  <c r="G67" i="1"/>
  <c r="F67" i="1"/>
  <c r="D67" i="1"/>
  <c r="K65" i="1"/>
  <c r="J65" i="1"/>
  <c r="G65" i="1"/>
  <c r="F65" i="1"/>
  <c r="D65" i="1"/>
  <c r="K64" i="1"/>
  <c r="J64" i="1"/>
  <c r="G64" i="1"/>
  <c r="F64" i="1"/>
  <c r="D64" i="1"/>
  <c r="K68" i="1"/>
  <c r="J68" i="1"/>
  <c r="G68" i="1"/>
  <c r="F68" i="1"/>
  <c r="D68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l="1"/>
</calcChain>
</file>

<file path=xl/sharedStrings.xml><?xml version="1.0" encoding="utf-8"?>
<sst xmlns="http://schemas.openxmlformats.org/spreadsheetml/2006/main" count="75" uniqueCount="75">
  <si>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</si>
  <si>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</si>
  <si>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</si>
  <si>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</si>
  <si>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</si>
  <si>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</si>
  <si>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</si>
  <si>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</si>
  <si>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</si>
  <si>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</si>
  <si>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</si>
  <si>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</si>
  <si>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</si>
  <si>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</si>
  <si>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</si>
  <si>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</si>
  <si>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</si>
  <si>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</si>
  <si>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</si>
  <si>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</si>
  <si>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</si>
  <si>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</si>
  <si>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</si>
  <si>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</si>
  <si>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</si>
  <si>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</si>
  <si>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</si>
  <si>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</si>
  <si>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</si>
  <si>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</si>
  <si>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</si>
  <si>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</si>
  <si>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</si>
  <si>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</si>
  <si>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</si>
  <si>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</si>
  <si>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</si>
  <si>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</si>
  <si>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</si>
  <si>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</si>
  <si>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</si>
  <si>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</si>
  <si>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</si>
  <si>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</si>
  <si>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</si>
  <si>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</si>
  <si>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</si>
  <si>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</si>
  <si>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</si>
  <si>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</si>
  <si>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</si>
  <si>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</si>
  <si>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</si>
  <si>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</si>
  <si>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</si>
  <si>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</si>
  <si>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</si>
  <si>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</si>
  <si>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</si>
  <si>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</si>
  <si>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</si>
  <si>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</si>
  <si>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</si>
  <si>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</si>
  <si>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% D26/25</t>
  </si>
  <si>
    <t>LAMBORGHINI</t>
  </si>
  <si>
    <t>LOTUS</t>
  </si>
  <si>
    <t>ROLLS ROYCE</t>
  </si>
  <si>
    <t>INEOS</t>
  </si>
  <si>
    <t>May '26 -YTD</t>
  </si>
  <si>
    <t>May. '26</t>
  </si>
  <si>
    <t>May. '25</t>
  </si>
  <si>
    <t>May. '26 - YtD</t>
  </si>
  <si>
    <t>May. '25 - YtD</t>
  </si>
  <si>
    <t>YUDO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</si>
</sst>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70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69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70</v>
      </c>
      <c r="D6" s="46"/>
      <c r="E6" s="46" t="s">
        <v>71</v>
      </c>
      <c r="F6" s="46"/>
      <c r="G6" s="7" t="s">
        <v>64</v>
      </c>
      <c r="H6" s="9" t="s">
        <v>72</v>
      </c>
      <c r="I6" s="46" t="s">
        <v>73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SUM(C8:C70)</f>
        <v>16242</v>
      </c>
      <c r="D7" s="43"/>
      <c r="E7" s="43">
        <f>SUM(E8:E70)</f>
        <v>15670</v>
      </c>
      <c r="F7" s="43"/>
      <c r="G7" s="20">
        <f>C7/E7-1</f>
        <v>3.6502871729419351E-2</v>
      </c>
      <c r="H7" s="24">
        <f>SUM(H8:H70)</f>
        <v>65297</v>
      </c>
      <c r="I7" s="43">
        <f>SUM(I8:I70)</f>
        <v>63515</v>
      </c>
      <c r="J7" s="43"/>
      <c r="K7" s="20">
        <f>H7/I7-1</f>
        <v>2.8056364638274323E-2</v>
      </c>
    </row>
    <row r="8" spans="1:11" ht="14.45" customHeight="1" x14ac:dyDescent="0.2">
      <c r="A8" s="29">
        <v>1</v>
      </c>
      <c r="B8" s="25" t="s">
        <v>4</v>
      </c>
      <c r="C8" s="21">
        <v>2646</v>
      </c>
      <c r="D8" s="18">
        <f>RANK(C8,$C$8:$C$70)</f>
        <v>1</v>
      </c>
      <c r="E8" s="21">
        <v>2572</v>
      </c>
      <c r="F8" s="15">
        <f>RANK(E8,$E$8:$E$70)</f>
        <v>1</v>
      </c>
      <c r="G8" s="23">
        <f t="shared" ref="G8:G39" si="0">IF(ISERROR((C8-E8)/E8), IF(E8=0,IF(C8&gt;0,1,IF(C8=0,0,((C8-E8)/E8)))),(C8-E8)/E8)</f>
        <v>2.8771384136858476E-2</v>
      </c>
      <c r="H8" s="14">
        <v>9882</v>
      </c>
      <c r="I8" s="31">
        <v>9877</v>
      </c>
      <c r="J8" s="15">
        <f>RANK(I8,$I$8:$I$70)</f>
        <v>1</v>
      </c>
      <c r="K8" s="16">
        <f t="shared" ref="K8:K39" si="1">IF(ISERROR((H8-I8)/I8), IF(I8=0,IF(H8&gt;0,1,IF(H8=0,0,((H8-I8)/I8)))),(H8-I8)/I8)</f>
        <v>5.0622658702035033E-4</v>
      </c>
    </row>
    <row r="9" spans="1:11" ht="14.45" customHeight="1" x14ac:dyDescent="0.2">
      <c r="A9" s="30">
        <f t="shared" ref="A9:A70" si="2">A8+1</f>
        <v>2</v>
      </c>
      <c r="B9" s="26" t="s">
        <v>8</v>
      </c>
      <c r="C9" s="22">
        <v>1145</v>
      </c>
      <c r="D9" s="19">
        <f>RANK(C9,$C$8:$C$70)</f>
        <v>3</v>
      </c>
      <c r="E9" s="22">
        <v>1193</v>
      </c>
      <c r="F9" s="10">
        <f>RANK(E9,$E$8:$E$70)</f>
        <v>2</v>
      </c>
      <c r="G9" s="13">
        <f t="shared" si="0"/>
        <v>-4.0234702430846606E-2</v>
      </c>
      <c r="H9" s="17">
        <v>5327</v>
      </c>
      <c r="I9" s="32">
        <v>5830</v>
      </c>
      <c r="J9" s="10">
        <f>RANK(I9,$I$8:$I$70)</f>
        <v>2</v>
      </c>
      <c r="K9" s="8">
        <f t="shared" si="1"/>
        <v>-8.6277873070325903E-2</v>
      </c>
    </row>
    <row r="10" spans="1:11" ht="14.45" customHeight="1" x14ac:dyDescent="0.2">
      <c r="A10" s="30">
        <f t="shared" si="2"/>
        <v>3</v>
      </c>
      <c r="B10" s="26" t="s">
        <v>9</v>
      </c>
      <c r="C10" s="22">
        <v>1372</v>
      </c>
      <c r="D10" s="19">
        <f>RANK(C10,$C$8:$C$70)</f>
        <v>2</v>
      </c>
      <c r="E10" s="22">
        <v>1103</v>
      </c>
      <c r="F10" s="10">
        <f>RANK(E10,$E$8:$E$70)</f>
        <v>4</v>
      </c>
      <c r="G10" s="13">
        <f t="shared" si="0"/>
        <v>0.24388032638259294</v>
      </c>
      <c r="H10" s="17">
        <v>4296</v>
      </c>
      <c r="I10" s="32">
        <v>3878</v>
      </c>
      <c r="J10" s="10">
        <f>RANK(I10,$I$8:$I$70)</f>
        <v>4</v>
      </c>
      <c r="K10" s="8">
        <f t="shared" si="1"/>
        <v>0.10778751933986591</v>
      </c>
    </row>
    <row r="11" spans="1:11" ht="14.45" customHeight="1" x14ac:dyDescent="0.2">
      <c r="A11" s="30">
        <f t="shared" si="2"/>
        <v>4</v>
      </c>
      <c r="B11" s="26" t="s">
        <v>40</v>
      </c>
      <c r="C11" s="11">
        <v>931</v>
      </c>
      <c r="D11" s="19">
        <f>RANK(C11,$C$8:$C$70)</f>
        <v>5</v>
      </c>
      <c r="E11" s="11">
        <v>903</v>
      </c>
      <c r="F11" s="10">
        <f>RANK(E11,$E$8:$E$70)</f>
        <v>6</v>
      </c>
      <c r="G11" s="13">
        <f t="shared" si="0"/>
        <v>3.1007751937984496E-2</v>
      </c>
      <c r="H11" s="17">
        <v>4194</v>
      </c>
      <c r="I11" s="32">
        <v>3487</v>
      </c>
      <c r="J11" s="10">
        <f>RANK(I11,$I$8:$I$70)</f>
        <v>6</v>
      </c>
      <c r="K11" s="8">
        <f t="shared" si="1"/>
        <v>0.20275308287926586</v>
      </c>
    </row>
    <row r="12" spans="1:11" ht="14.45" customHeight="1" x14ac:dyDescent="0.2">
      <c r="A12" s="30">
        <f t="shared" si="2"/>
        <v>5</v>
      </c>
      <c r="B12" s="26" t="s">
        <v>7</v>
      </c>
      <c r="C12" s="11">
        <v>667</v>
      </c>
      <c r="D12" s="19">
        <f>RANK(C12,$C$8:$C$70)</f>
        <v>11</v>
      </c>
      <c r="E12" s="11">
        <v>604</v>
      </c>
      <c r="F12" s="10">
        <f>RANK(E12,$E$8:$E$70)</f>
        <v>11</v>
      </c>
      <c r="G12" s="13">
        <f t="shared" si="0"/>
        <v>0.10430463576158941</v>
      </c>
      <c r="H12" s="17">
        <v>4137</v>
      </c>
      <c r="I12" s="32">
        <v>3758</v>
      </c>
      <c r="J12" s="10">
        <f>RANK(I12,$I$8:$I$70)</f>
        <v>5</v>
      </c>
      <c r="K12" s="8">
        <f t="shared" si="1"/>
        <v>0.1008515167642363</v>
      </c>
    </row>
    <row r="13" spans="1:11" ht="14.45" customHeight="1" x14ac:dyDescent="0.2">
      <c r="A13" s="30">
        <f t="shared" si="2"/>
        <v>6</v>
      </c>
      <c r="B13" s="26" t="s">
        <v>13</v>
      </c>
      <c r="C13" s="11">
        <v>1095</v>
      </c>
      <c r="D13" s="19">
        <f>RANK(C13,$C$8:$C$70)</f>
        <v>4</v>
      </c>
      <c r="E13" s="11">
        <v>1172</v>
      </c>
      <c r="F13" s="10">
        <f>RANK(E13,$E$8:$E$70)</f>
        <v>3</v>
      </c>
      <c r="G13" s="13">
        <f t="shared" si="0"/>
        <v>-6.5699658703071678E-2</v>
      </c>
      <c r="H13" s="17">
        <v>3624</v>
      </c>
      <c r="I13" s="32">
        <v>4441</v>
      </c>
      <c r="J13" s="10">
        <f>RANK(I13,$I$8:$I$70)</f>
        <v>3</v>
      </c>
      <c r="K13" s="8">
        <f t="shared" si="1"/>
        <v>-0.18396757487052465</v>
      </c>
    </row>
    <row r="14" spans="1:11" ht="14.45" customHeight="1" x14ac:dyDescent="0.2">
      <c r="A14" s="30">
        <f t="shared" si="2"/>
        <v>7</v>
      </c>
      <c r="B14" s="26" t="s">
        <v>25</v>
      </c>
      <c r="C14" s="11">
        <v>801</v>
      </c>
      <c r="D14" s="19">
        <f>RANK(C14,$C$8:$C$70)</f>
        <v>8</v>
      </c>
      <c r="E14" s="11">
        <v>650</v>
      </c>
      <c r="F14" s="10">
        <f>RANK(E14,$E$8:$E$70)</f>
        <v>9</v>
      </c>
      <c r="G14" s="13">
        <f t="shared" si="0"/>
        <v>0.2323076923076923</v>
      </c>
      <c r="H14" s="17">
        <v>3127</v>
      </c>
      <c r="I14" s="32">
        <v>1660</v>
      </c>
      <c r="J14" s="10">
        <f>RANK(I14,$I$8:$I$70)</f>
        <v>14</v>
      </c>
      <c r="K14" s="8">
        <f t="shared" si="1"/>
        <v>0.88373493975903616</v>
      </c>
    </row>
    <row r="15" spans="1:11" ht="14.45" customHeight="1" x14ac:dyDescent="0.2">
      <c r="A15" s="30">
        <f t="shared" si="2"/>
        <v>8</v>
      </c>
      <c r="B15" s="26" t="s">
        <v>16</v>
      </c>
      <c r="C15" s="11">
        <v>682</v>
      </c>
      <c r="D15" s="19">
        <f>RANK(C15,$C$8:$C$70)</f>
        <v>10</v>
      </c>
      <c r="E15" s="11">
        <v>782</v>
      </c>
      <c r="F15" s="10">
        <f>RANK(E15,$E$8:$E$70)</f>
        <v>7</v>
      </c>
      <c r="G15" s="13">
        <f t="shared" si="0"/>
        <v>-0.12787723785166241</v>
      </c>
      <c r="H15" s="17">
        <v>2993</v>
      </c>
      <c r="I15" s="32">
        <v>3177</v>
      </c>
      <c r="J15" s="10">
        <f>RANK(I15,$I$8:$I$70)</f>
        <v>7</v>
      </c>
      <c r="K15" s="8">
        <f t="shared" si="1"/>
        <v>-5.791627321372364E-2</v>
      </c>
    </row>
    <row r="16" spans="1:11" ht="14.45" customHeight="1" x14ac:dyDescent="0.2">
      <c r="A16" s="30">
        <f t="shared" si="2"/>
        <v>9</v>
      </c>
      <c r="B16" s="26" t="s">
        <v>14</v>
      </c>
      <c r="C16" s="11">
        <v>804</v>
      </c>
      <c r="D16" s="19">
        <f>RANK(C16,$C$8:$C$70)</f>
        <v>7</v>
      </c>
      <c r="E16" s="11">
        <v>450</v>
      </c>
      <c r="F16" s="10">
        <f>RANK(E16,$E$8:$E$70)</f>
        <v>14</v>
      </c>
      <c r="G16" s="13">
        <f t="shared" si="0"/>
        <v>0.78666666666666663</v>
      </c>
      <c r="H16" s="17">
        <v>2805</v>
      </c>
      <c r="I16" s="32">
        <v>1549</v>
      </c>
      <c r="J16" s="10">
        <f>RANK(I16,$I$8:$I$70)</f>
        <v>15</v>
      </c>
      <c r="K16" s="8">
        <f t="shared" si="1"/>
        <v>0.81084570690768243</v>
      </c>
    </row>
    <row r="17" spans="1:11" ht="14.45" customHeight="1" x14ac:dyDescent="0.2">
      <c r="A17" s="30">
        <f t="shared" si="2"/>
        <v>10</v>
      </c>
      <c r="B17" s="26" t="s">
        <v>39</v>
      </c>
      <c r="C17" s="11">
        <v>893</v>
      </c>
      <c r="D17" s="19">
        <f>RANK(C17,$C$8:$C$70)</f>
        <v>6</v>
      </c>
      <c r="E17" s="11">
        <v>1098</v>
      </c>
      <c r="F17" s="10">
        <f>RANK(E17,$E$8:$E$70)</f>
        <v>5</v>
      </c>
      <c r="G17" s="13">
        <f t="shared" si="0"/>
        <v>-0.18670309653916212</v>
      </c>
      <c r="H17" s="17">
        <v>2629</v>
      </c>
      <c r="I17" s="32">
        <v>3063</v>
      </c>
      <c r="J17" s="10">
        <f>RANK(I17,$I$8:$I$70)</f>
        <v>8</v>
      </c>
      <c r="K17" s="8">
        <f t="shared" si="1"/>
        <v>-0.14169115246490369</v>
      </c>
    </row>
    <row r="18" spans="1:11" ht="14.45" customHeight="1" x14ac:dyDescent="0.2">
      <c r="A18" s="30">
        <f t="shared" si="2"/>
        <v>11</v>
      </c>
      <c r="B18" s="26" t="s">
        <v>11</v>
      </c>
      <c r="C18" s="11">
        <v>724</v>
      </c>
      <c r="D18" s="19">
        <f>RANK(C18,$C$8:$C$70)</f>
        <v>9</v>
      </c>
      <c r="E18" s="11">
        <v>631</v>
      </c>
      <c r="F18" s="10">
        <f>RANK(E18,$E$8:$E$70)</f>
        <v>10</v>
      </c>
      <c r="G18" s="13">
        <f t="shared" si="0"/>
        <v>0.1473851030110935</v>
      </c>
      <c r="H18" s="17">
        <v>1968</v>
      </c>
      <c r="I18" s="32">
        <v>2090</v>
      </c>
      <c r="J18" s="10">
        <f>RANK(I18,$I$8:$I$70)</f>
        <v>11</v>
      </c>
      <c r="K18" s="8">
        <f t="shared" si="1"/>
        <v>-5.8373205741626792E-2</v>
      </c>
    </row>
    <row r="19" spans="1:11" ht="14.45" customHeight="1" x14ac:dyDescent="0.2">
      <c r="A19" s="30">
        <f t="shared" si="2"/>
        <v>12</v>
      </c>
      <c r="B19" s="26" t="s">
        <v>6</v>
      </c>
      <c r="C19" s="11">
        <v>213</v>
      </c>
      <c r="D19" s="19">
        <f>RANK(C19,$C$8:$C$70)</f>
        <v>21</v>
      </c>
      <c r="E19" s="11">
        <v>184</v>
      </c>
      <c r="F19" s="10">
        <f>RANK(E19,$E$8:$E$70)</f>
        <v>20</v>
      </c>
      <c r="G19" s="13">
        <f t="shared" si="0"/>
        <v>0.15760869565217392</v>
      </c>
      <c r="H19" s="17">
        <v>1940</v>
      </c>
      <c r="I19" s="32">
        <v>1845</v>
      </c>
      <c r="J19" s="10">
        <f>RANK(I19,$I$8:$I$70)</f>
        <v>12</v>
      </c>
      <c r="K19" s="8">
        <f t="shared" si="1"/>
        <v>5.1490514905149054E-2</v>
      </c>
    </row>
    <row r="20" spans="1:11" ht="14.45" customHeight="1" x14ac:dyDescent="0.2">
      <c r="A20" s="30">
        <f t="shared" si="2"/>
        <v>13</v>
      </c>
      <c r="B20" s="26" t="s">
        <v>42</v>
      </c>
      <c r="C20" s="11">
        <v>413</v>
      </c>
      <c r="D20" s="19">
        <f>RANK(C20,$C$8:$C$70)</f>
        <v>13</v>
      </c>
      <c r="E20" s="11">
        <v>556</v>
      </c>
      <c r="F20" s="10">
        <f>RANK(E20,$E$8:$E$70)</f>
        <v>12</v>
      </c>
      <c r="G20" s="13">
        <f t="shared" si="0"/>
        <v>-0.25719424460431656</v>
      </c>
      <c r="H20" s="17">
        <v>1847</v>
      </c>
      <c r="I20" s="32">
        <v>2229</v>
      </c>
      <c r="J20" s="10">
        <f>RANK(I20,$I$8:$I$70)</f>
        <v>10</v>
      </c>
      <c r="K20" s="8">
        <f t="shared" si="1"/>
        <v>-0.17137729923732614</v>
      </c>
    </row>
    <row r="21" spans="1:11" ht="14.45" customHeight="1" x14ac:dyDescent="0.2">
      <c r="A21" s="30">
        <f t="shared" si="2"/>
        <v>14</v>
      </c>
      <c r="B21" s="26" t="s">
        <v>5</v>
      </c>
      <c r="C21" s="11">
        <v>461</v>
      </c>
      <c r="D21" s="19">
        <f>RANK(C21,$C$8:$C$70)</f>
        <v>12</v>
      </c>
      <c r="E21" s="11">
        <v>671</v>
      </c>
      <c r="F21" s="10">
        <f>RANK(E21,$E$8:$E$70)</f>
        <v>8</v>
      </c>
      <c r="G21" s="13">
        <f t="shared" si="0"/>
        <v>-0.31296572280178836</v>
      </c>
      <c r="H21" s="17">
        <v>1813</v>
      </c>
      <c r="I21" s="32">
        <v>2978</v>
      </c>
      <c r="J21" s="10">
        <f>RANK(I21,$I$8:$I$70)</f>
        <v>9</v>
      </c>
      <c r="K21" s="8">
        <f t="shared" si="1"/>
        <v>-0.39120214909335127</v>
      </c>
    </row>
    <row r="22" spans="1:11" ht="14.45" customHeight="1" x14ac:dyDescent="0.2">
      <c r="A22" s="30">
        <f t="shared" si="2"/>
        <v>15</v>
      </c>
      <c r="B22" s="26" t="s">
        <v>15</v>
      </c>
      <c r="C22" s="11">
        <v>315</v>
      </c>
      <c r="D22" s="19">
        <f>RANK(C22,$C$8:$C$70)</f>
        <v>15</v>
      </c>
      <c r="E22" s="11">
        <v>261</v>
      </c>
      <c r="F22" s="10">
        <f>RANK(E22,$E$8:$E$70)</f>
        <v>17</v>
      </c>
      <c r="G22" s="13">
        <f t="shared" si="0"/>
        <v>0.20689655172413793</v>
      </c>
      <c r="H22" s="17">
        <v>1792</v>
      </c>
      <c r="I22" s="32">
        <v>1402</v>
      </c>
      <c r="J22" s="10">
        <f>RANK(I22,$I$8:$I$70)</f>
        <v>16</v>
      </c>
      <c r="K22" s="8">
        <f t="shared" si="1"/>
        <v>0.2781740370898716</v>
      </c>
    </row>
    <row r="23" spans="1:11" ht="14.45" customHeight="1" x14ac:dyDescent="0.2">
      <c r="A23" s="30">
        <f t="shared" si="2"/>
        <v>16</v>
      </c>
      <c r="B23" s="26" t="s">
        <v>55</v>
      </c>
      <c r="C23" s="11">
        <v>282</v>
      </c>
      <c r="D23" s="19">
        <f>RANK(C23,$C$8:$C$70)</f>
        <v>18</v>
      </c>
      <c r="E23" s="11">
        <v>7</v>
      </c>
      <c r="F23" s="10">
        <f>RANK(E23,$E$8:$E$70)</f>
        <v>38</v>
      </c>
      <c r="G23" s="13">
        <f t="shared" si="0"/>
        <v>39.285714285714285</v>
      </c>
      <c r="H23" s="17">
        <v>1555</v>
      </c>
      <c r="I23" s="32">
        <v>7</v>
      </c>
      <c r="J23" s="10">
        <f>RANK(I23,$I$8:$I$70)</f>
        <v>42</v>
      </c>
      <c r="K23" s="8">
        <f t="shared" si="1"/>
        <v>221.14285714285714</v>
      </c>
    </row>
    <row r="24" spans="1:11" ht="14.45" customHeight="1" x14ac:dyDescent="0.2">
      <c r="A24" s="30">
        <f t="shared" si="2"/>
        <v>17</v>
      </c>
      <c r="B24" s="26" t="s">
        <v>17</v>
      </c>
      <c r="C24" s="11">
        <v>285</v>
      </c>
      <c r="D24" s="19">
        <f>RANK(C24,$C$8:$C$70)</f>
        <v>17</v>
      </c>
      <c r="E24" s="11">
        <v>532</v>
      </c>
      <c r="F24" s="10">
        <f>RANK(E24,$E$8:$E$70)</f>
        <v>13</v>
      </c>
      <c r="G24" s="13">
        <f t="shared" si="0"/>
        <v>-0.4642857142857143</v>
      </c>
      <c r="H24" s="17">
        <v>1211</v>
      </c>
      <c r="I24" s="32">
        <v>1713</v>
      </c>
      <c r="J24" s="10">
        <f>RANK(I24,$I$8:$I$70)</f>
        <v>13</v>
      </c>
      <c r="K24" s="8">
        <f t="shared" si="1"/>
        <v>-0.29305312317571514</v>
      </c>
    </row>
    <row r="25" spans="1:11" ht="14.45" customHeight="1" x14ac:dyDescent="0.2">
      <c r="A25" s="30">
        <f t="shared" si="2"/>
        <v>18</v>
      </c>
      <c r="B25" s="26" t="s">
        <v>20</v>
      </c>
      <c r="C25" s="11">
        <v>320</v>
      </c>
      <c r="D25" s="19">
        <f>RANK(C25,$C$8:$C$70)</f>
        <v>14</v>
      </c>
      <c r="E25" s="11">
        <v>222</v>
      </c>
      <c r="F25" s="10">
        <f>RANK(E25,$E$8:$E$70)</f>
        <v>18</v>
      </c>
      <c r="G25" s="13">
        <f t="shared" si="0"/>
        <v>0.44144144144144143</v>
      </c>
      <c r="H25" s="17">
        <v>1195</v>
      </c>
      <c r="I25" s="32">
        <v>921</v>
      </c>
      <c r="J25" s="10">
        <f>RANK(I25,$I$8:$I$70)</f>
        <v>20</v>
      </c>
      <c r="K25" s="8">
        <f t="shared" si="1"/>
        <v>0.29750271444082521</v>
      </c>
    </row>
    <row r="26" spans="1:11" ht="14.45" customHeight="1" x14ac:dyDescent="0.2">
      <c r="A26" s="30">
        <f t="shared" si="2"/>
        <v>19</v>
      </c>
      <c r="B26" s="26" t="s">
        <v>45</v>
      </c>
      <c r="C26" s="11">
        <v>202</v>
      </c>
      <c r="D26" s="19">
        <f>RANK(C26,$C$8:$C$70)</f>
        <v>23</v>
      </c>
      <c r="E26" s="11">
        <v>198</v>
      </c>
      <c r="F26" s="10">
        <f>RANK(E26,$E$8:$E$70)</f>
        <v>19</v>
      </c>
      <c r="G26" s="13">
        <f t="shared" si="0"/>
        <v>2.0202020202020204E-2</v>
      </c>
      <c r="H26" s="17">
        <v>1166</v>
      </c>
      <c r="I26" s="32">
        <v>884</v>
      </c>
      <c r="J26" s="10">
        <f>RANK(I26,$I$8:$I$70)</f>
        <v>21</v>
      </c>
      <c r="K26" s="8">
        <f t="shared" si="1"/>
        <v>0.3190045248868778</v>
      </c>
    </row>
    <row r="27" spans="1:11" ht="14.45" customHeight="1" x14ac:dyDescent="0.2">
      <c r="A27" s="30">
        <f t="shared" si="2"/>
        <v>20</v>
      </c>
      <c r="B27" s="26" t="s">
        <v>12</v>
      </c>
      <c r="C27" s="11">
        <v>228</v>
      </c>
      <c r="D27" s="19">
        <f>RANK(C27,$C$8:$C$70)</f>
        <v>20</v>
      </c>
      <c r="E27" s="11">
        <v>310</v>
      </c>
      <c r="F27" s="10">
        <f>RANK(E27,$E$8:$E$70)</f>
        <v>15</v>
      </c>
      <c r="G27" s="13">
        <f t="shared" si="0"/>
        <v>-0.26451612903225807</v>
      </c>
      <c r="H27" s="17">
        <v>1106</v>
      </c>
      <c r="I27" s="32">
        <v>1368</v>
      </c>
      <c r="J27" s="10">
        <f>RANK(I27,$I$8:$I$70)</f>
        <v>18</v>
      </c>
      <c r="K27" s="8">
        <f t="shared" si="1"/>
        <v>-0.19152046783625731</v>
      </c>
    </row>
    <row r="28" spans="1:11" ht="14.45" customHeight="1" x14ac:dyDescent="0.2">
      <c r="A28" s="30">
        <f t="shared" si="2"/>
        <v>21</v>
      </c>
      <c r="B28" s="26" t="s">
        <v>10</v>
      </c>
      <c r="C28" s="11">
        <v>300</v>
      </c>
      <c r="D28" s="19">
        <f>RANK(C28,$C$8:$C$70)</f>
        <v>16</v>
      </c>
      <c r="E28" s="11">
        <v>284</v>
      </c>
      <c r="F28" s="10">
        <f>RANK(E28,$E$8:$E$70)</f>
        <v>16</v>
      </c>
      <c r="G28" s="13">
        <f t="shared" si="0"/>
        <v>5.6338028169014086E-2</v>
      </c>
      <c r="H28" s="17">
        <v>1002</v>
      </c>
      <c r="I28" s="32">
        <v>1382</v>
      </c>
      <c r="J28" s="10">
        <f>RANK(I28,$I$8:$I$70)</f>
        <v>17</v>
      </c>
      <c r="K28" s="8">
        <f t="shared" si="1"/>
        <v>-0.27496382054992763</v>
      </c>
    </row>
    <row r="29" spans="1:11" ht="14.45" customHeight="1" x14ac:dyDescent="0.2">
      <c r="A29" s="30">
        <f t="shared" si="2"/>
        <v>22</v>
      </c>
      <c r="B29" s="26" t="s">
        <v>22</v>
      </c>
      <c r="C29" s="11">
        <v>203</v>
      </c>
      <c r="D29" s="19">
        <f>RANK(C29,$C$8:$C$70)</f>
        <v>22</v>
      </c>
      <c r="E29" s="11">
        <v>182</v>
      </c>
      <c r="F29" s="10">
        <f>RANK(E29,$E$8:$E$70)</f>
        <v>21</v>
      </c>
      <c r="G29" s="13">
        <f t="shared" si="0"/>
        <v>0.11538461538461539</v>
      </c>
      <c r="H29" s="17">
        <v>946</v>
      </c>
      <c r="I29" s="32">
        <v>995</v>
      </c>
      <c r="J29" s="10">
        <f>RANK(I29,$I$8:$I$70)</f>
        <v>19</v>
      </c>
      <c r="K29" s="8">
        <f t="shared" si="1"/>
        <v>-4.9246231155778891E-2</v>
      </c>
    </row>
    <row r="30" spans="1:11" ht="14.45" customHeight="1" x14ac:dyDescent="0.2">
      <c r="A30" s="30">
        <f t="shared" si="2"/>
        <v>23</v>
      </c>
      <c r="B30" s="26" t="s">
        <v>19</v>
      </c>
      <c r="C30" s="11">
        <v>248</v>
      </c>
      <c r="D30" s="19">
        <f>RANK(C30,$C$8:$C$70)</f>
        <v>19</v>
      </c>
      <c r="E30" s="11">
        <v>123</v>
      </c>
      <c r="F30" s="10">
        <f>RANK(E30,$E$8:$E$70)</f>
        <v>24</v>
      </c>
      <c r="G30" s="13">
        <f t="shared" si="0"/>
        <v>1.0162601626016261</v>
      </c>
      <c r="H30" s="17">
        <v>635</v>
      </c>
      <c r="I30" s="32">
        <v>549</v>
      </c>
      <c r="J30" s="10">
        <f>RANK(I30,$I$8:$I$70)</f>
        <v>25</v>
      </c>
      <c r="K30" s="8">
        <f t="shared" si="1"/>
        <v>0.15664845173041894</v>
      </c>
    </row>
    <row r="31" spans="1:11" ht="14.45" customHeight="1" x14ac:dyDescent="0.2">
      <c r="A31" s="30">
        <f t="shared" si="2"/>
        <v>24</v>
      </c>
      <c r="B31" s="26" t="s">
        <v>18</v>
      </c>
      <c r="C31" s="11">
        <v>172</v>
      </c>
      <c r="D31" s="19">
        <f>RANK(C31,$C$8:$C$70)</f>
        <v>24</v>
      </c>
      <c r="E31" s="11">
        <v>147</v>
      </c>
      <c r="F31" s="10">
        <f>RANK(E31,$E$8:$E$70)</f>
        <v>23</v>
      </c>
      <c r="G31" s="13">
        <f t="shared" si="0"/>
        <v>0.17006802721088435</v>
      </c>
      <c r="H31" s="17">
        <v>551</v>
      </c>
      <c r="I31" s="32">
        <v>618</v>
      </c>
      <c r="J31" s="10">
        <f>RANK(I31,$I$8:$I$70)</f>
        <v>22</v>
      </c>
      <c r="K31" s="8">
        <f t="shared" si="1"/>
        <v>-0.10841423948220065</v>
      </c>
    </row>
    <row r="32" spans="1:11" ht="14.45" customHeight="1" x14ac:dyDescent="0.2">
      <c r="A32" s="30">
        <f t="shared" si="2"/>
        <v>25</v>
      </c>
      <c r="B32" s="26" t="s">
        <v>35</v>
      </c>
      <c r="C32" s="11">
        <v>143</v>
      </c>
      <c r="D32" s="19">
        <f>RANK(C32,$C$8:$C$70)</f>
        <v>25</v>
      </c>
      <c r="E32" s="11">
        <v>109</v>
      </c>
      <c r="F32" s="10">
        <f>RANK(E32,$E$8:$E$70)</f>
        <v>25</v>
      </c>
      <c r="G32" s="13">
        <f t="shared" si="0"/>
        <v>0.31192660550458717</v>
      </c>
      <c r="H32" s="17">
        <v>516</v>
      </c>
      <c r="I32" s="32">
        <v>612</v>
      </c>
      <c r="J32" s="10">
        <f>RANK(I32,$I$8:$I$70)</f>
        <v>23</v>
      </c>
      <c r="K32" s="8">
        <f t="shared" si="1"/>
        <v>-0.15686274509803921</v>
      </c>
    </row>
    <row r="33" spans="1:11" ht="14.45" customHeight="1" x14ac:dyDescent="0.2">
      <c r="A33" s="30">
        <f t="shared" si="2"/>
        <v>26</v>
      </c>
      <c r="B33" s="26" t="s">
        <v>34</v>
      </c>
      <c r="C33" s="11">
        <v>22</v>
      </c>
      <c r="D33" s="19">
        <f>RANK(C33,$C$8:$C$70)</f>
        <v>38</v>
      </c>
      <c r="E33" s="11">
        <v>74</v>
      </c>
      <c r="F33" s="10">
        <f>RANK(E33,$E$8:$E$70)</f>
        <v>29</v>
      </c>
      <c r="G33" s="13">
        <f t="shared" si="0"/>
        <v>-0.70270270270270274</v>
      </c>
      <c r="H33" s="17">
        <v>339</v>
      </c>
      <c r="I33" s="32">
        <v>463</v>
      </c>
      <c r="J33" s="10">
        <f>RANK(I33,$I$8:$I$70)</f>
        <v>26</v>
      </c>
      <c r="K33" s="8">
        <f t="shared" si="1"/>
        <v>-0.2678185745140389</v>
      </c>
    </row>
    <row r="34" spans="1:11" ht="14.45" customHeight="1" x14ac:dyDescent="0.2">
      <c r="A34" s="30">
        <f t="shared" si="2"/>
        <v>27</v>
      </c>
      <c r="B34" s="26" t="s">
        <v>24</v>
      </c>
      <c r="C34" s="11">
        <v>71</v>
      </c>
      <c r="D34" s="19">
        <f>RANK(C34,$C$8:$C$70)</f>
        <v>27</v>
      </c>
      <c r="E34" s="11">
        <v>81</v>
      </c>
      <c r="F34" s="10">
        <f>RANK(E34,$E$8:$E$70)</f>
        <v>27</v>
      </c>
      <c r="G34" s="13">
        <f t="shared" si="0"/>
        <v>-0.12345679012345678</v>
      </c>
      <c r="H34" s="17">
        <v>334</v>
      </c>
      <c r="I34" s="32">
        <v>349</v>
      </c>
      <c r="J34" s="10">
        <f>RANK(I34,$I$8:$I$70)</f>
        <v>27</v>
      </c>
      <c r="K34" s="8">
        <f t="shared" si="1"/>
        <v>-4.2979942693409739E-2</v>
      </c>
    </row>
    <row r="35" spans="1:11" ht="14.45" customHeight="1" x14ac:dyDescent="0.2">
      <c r="A35" s="30">
        <f t="shared" si="2"/>
        <v>28</v>
      </c>
      <c r="B35" s="26" t="s">
        <v>33</v>
      </c>
      <c r="C35" s="11">
        <v>107</v>
      </c>
      <c r="D35" s="19">
        <f>RANK(C35,$C$8:$C$70)</f>
        <v>26</v>
      </c>
      <c r="E35" s="11">
        <v>161</v>
      </c>
      <c r="F35" s="10">
        <f>RANK(E35,$E$8:$E$70)</f>
        <v>22</v>
      </c>
      <c r="G35" s="13">
        <f t="shared" si="0"/>
        <v>-0.33540372670807456</v>
      </c>
      <c r="H35" s="17">
        <v>324</v>
      </c>
      <c r="I35" s="32">
        <v>577</v>
      </c>
      <c r="J35" s="10">
        <f>RANK(I35,$I$8:$I$70)</f>
        <v>24</v>
      </c>
      <c r="K35" s="8">
        <f t="shared" si="1"/>
        <v>-0.43847487001733104</v>
      </c>
    </row>
    <row r="36" spans="1:11" ht="14.45" customHeight="1" x14ac:dyDescent="0.2">
      <c r="A36" s="30">
        <f t="shared" si="2"/>
        <v>29</v>
      </c>
      <c r="B36" s="26" t="s">
        <v>27</v>
      </c>
      <c r="C36" s="11">
        <v>62</v>
      </c>
      <c r="D36" s="19">
        <f>RANK(C36,$C$8:$C$70)</f>
        <v>28</v>
      </c>
      <c r="E36" s="11">
        <v>76</v>
      </c>
      <c r="F36" s="10">
        <f>RANK(E36,$E$8:$E$70)</f>
        <v>28</v>
      </c>
      <c r="G36" s="13">
        <f t="shared" si="0"/>
        <v>-0.18421052631578946</v>
      </c>
      <c r="H36" s="17">
        <v>261</v>
      </c>
      <c r="I36" s="32">
        <v>316</v>
      </c>
      <c r="J36" s="10">
        <f>RANK(I36,$I$8:$I$70)</f>
        <v>28</v>
      </c>
      <c r="K36" s="8">
        <f t="shared" si="1"/>
        <v>-0.17405063291139242</v>
      </c>
    </row>
    <row r="37" spans="1:11" ht="14.45" customHeight="1" x14ac:dyDescent="0.2">
      <c r="A37" s="30">
        <f t="shared" si="2"/>
        <v>30</v>
      </c>
      <c r="B37" s="26" t="s">
        <v>51</v>
      </c>
      <c r="C37" s="11">
        <v>36</v>
      </c>
      <c r="D37" s="19">
        <f>RANK(C37,$C$8:$C$70)</f>
        <v>33</v>
      </c>
      <c r="E37" s="11">
        <v>9</v>
      </c>
      <c r="F37" s="10">
        <f>RANK(E37,$E$8:$E$70)</f>
        <v>36</v>
      </c>
      <c r="G37" s="13">
        <f t="shared" si="0"/>
        <v>3</v>
      </c>
      <c r="H37" s="17">
        <v>232</v>
      </c>
      <c r="I37" s="32">
        <v>36</v>
      </c>
      <c r="J37" s="10">
        <f>RANK(I37,$I$8:$I$70)</f>
        <v>38</v>
      </c>
      <c r="K37" s="8">
        <f t="shared" si="1"/>
        <v>5.4444444444444446</v>
      </c>
    </row>
    <row r="38" spans="1:11" ht="14.45" customHeight="1" x14ac:dyDescent="0.2">
      <c r="A38" s="30">
        <f t="shared" si="2"/>
        <v>31</v>
      </c>
      <c r="B38" s="26" t="s">
        <v>28</v>
      </c>
      <c r="C38" s="11">
        <v>47</v>
      </c>
      <c r="D38" s="19">
        <f>RANK(C38,$C$8:$C$70)</f>
        <v>29</v>
      </c>
      <c r="E38" s="11">
        <v>82</v>
      </c>
      <c r="F38" s="10">
        <f>RANK(E38,$E$8:$E$70)</f>
        <v>26</v>
      </c>
      <c r="G38" s="13">
        <f t="shared" si="0"/>
        <v>-0.42682926829268292</v>
      </c>
      <c r="H38" s="17">
        <v>221</v>
      </c>
      <c r="I38" s="32">
        <v>266</v>
      </c>
      <c r="J38" s="10">
        <f>RANK(I38,$I$8:$I$70)</f>
        <v>29</v>
      </c>
      <c r="K38" s="8">
        <f t="shared" si="1"/>
        <v>-0.16917293233082706</v>
      </c>
    </row>
    <row r="39" spans="1:11" ht="14.45" customHeight="1" x14ac:dyDescent="0.2">
      <c r="A39" s="30">
        <f t="shared" si="2"/>
        <v>32</v>
      </c>
      <c r="B39" s="26" t="s">
        <v>23</v>
      </c>
      <c r="C39" s="11">
        <v>40</v>
      </c>
      <c r="D39" s="19">
        <f>RANK(C39,$C$8:$C$70)</f>
        <v>32</v>
      </c>
      <c r="E39" s="11">
        <v>51</v>
      </c>
      <c r="F39" s="10">
        <f>RANK(E39,$E$8:$E$70)</f>
        <v>31</v>
      </c>
      <c r="G39" s="13">
        <f t="shared" si="0"/>
        <v>-0.21568627450980393</v>
      </c>
      <c r="H39" s="17">
        <v>165</v>
      </c>
      <c r="I39" s="32">
        <v>175</v>
      </c>
      <c r="J39" s="10">
        <f>RANK(I39,$I$8:$I$70)</f>
        <v>31</v>
      </c>
      <c r="K39" s="8">
        <f t="shared" si="1"/>
        <v>-5.7142857142857141E-2</v>
      </c>
    </row>
    <row r="40" spans="1:11" ht="14.45" customHeight="1" x14ac:dyDescent="0.2">
      <c r="A40" s="30">
        <f t="shared" si="2"/>
        <v>33</v>
      </c>
      <c r="B40" s="26" t="s">
        <v>57</v>
      </c>
      <c r="C40" s="11">
        <v>44</v>
      </c>
      <c r="D40" s="19">
        <f t="shared" ref="D40:D70" si="3">RANK(C40,$C$8:$C$70)</f>
        <v>31</v>
      </c>
      <c r="E40" s="11">
        <v>0</v>
      </c>
      <c r="F40" s="10">
        <f t="shared" ref="F40:F70" si="4">RANK(E40,$E$8:$E$70)</f>
        <v>48</v>
      </c>
      <c r="G40" s="13">
        <f t="shared" ref="G40:G48" si="5">IF(ISERROR((C40-E40)/E40), IF(E40=0,IF(C40&gt;0,1,IF(C40=0,0,((C40-E40)/E40)))),(C40-E40)/E40)</f>
        <v>1</v>
      </c>
      <c r="H40" s="17">
        <v>164</v>
      </c>
      <c r="I40" s="32">
        <v>0</v>
      </c>
      <c r="J40" s="10">
        <f t="shared" ref="J40:J70" si="6">RANK(I40,$I$8:$I$70)</f>
        <v>56</v>
      </c>
      <c r="K40" s="8">
        <f t="shared" ref="K40:K48" si="7">IF(ISERROR((H40-I40)/I40), IF(I40=0,IF(H40&gt;0,1,IF(H40=0,0,((H40-I40)/I40)))),(H40-I40)/I40)</f>
        <v>1</v>
      </c>
    </row>
    <row r="41" spans="1:11" ht="14.45" customHeight="1" x14ac:dyDescent="0.2">
      <c r="A41" s="30">
        <f t="shared" si="2"/>
        <v>34</v>
      </c>
      <c r="B41" s="26" t="s">
        <v>52</v>
      </c>
      <c r="C41" s="11">
        <v>36</v>
      </c>
      <c r="D41" s="19">
        <f t="shared" si="3"/>
        <v>33</v>
      </c>
      <c r="E41" s="11">
        <v>12</v>
      </c>
      <c r="F41" s="10">
        <f t="shared" si="4"/>
        <v>35</v>
      </c>
      <c r="G41" s="13">
        <f t="shared" si="5"/>
        <v>2</v>
      </c>
      <c r="H41" s="17">
        <v>141</v>
      </c>
      <c r="I41" s="32">
        <v>27</v>
      </c>
      <c r="J41" s="10">
        <f t="shared" si="6"/>
        <v>40</v>
      </c>
      <c r="K41" s="8">
        <f t="shared" si="7"/>
        <v>4.2222222222222223</v>
      </c>
    </row>
    <row r="42" spans="1:11" ht="14.45" customHeight="1" x14ac:dyDescent="0.2">
      <c r="A42" s="30">
        <f t="shared" si="2"/>
        <v>35</v>
      </c>
      <c r="B42" s="26" t="s">
        <v>41</v>
      </c>
      <c r="C42" s="11">
        <v>34</v>
      </c>
      <c r="D42" s="19">
        <f t="shared" si="3"/>
        <v>35</v>
      </c>
      <c r="E42" s="11">
        <v>9</v>
      </c>
      <c r="F42" s="10">
        <f t="shared" si="4"/>
        <v>36</v>
      </c>
      <c r="G42" s="13">
        <f t="shared" si="5"/>
        <v>2.7777777777777777</v>
      </c>
      <c r="H42" s="17">
        <v>126</v>
      </c>
      <c r="I42" s="32">
        <v>85</v>
      </c>
      <c r="J42" s="10">
        <f t="shared" si="6"/>
        <v>35</v>
      </c>
      <c r="K42" s="8">
        <f t="shared" si="7"/>
        <v>0.4823529411764706</v>
      </c>
    </row>
    <row r="43" spans="1:11" ht="14.45" customHeight="1" x14ac:dyDescent="0.2">
      <c r="A43" s="30">
        <f t="shared" si="2"/>
        <v>36</v>
      </c>
      <c r="B43" s="26" t="s">
        <v>60</v>
      </c>
      <c r="C43" s="11">
        <v>47</v>
      </c>
      <c r="D43" s="19">
        <f t="shared" si="3"/>
        <v>29</v>
      </c>
      <c r="E43" s="11">
        <v>0</v>
      </c>
      <c r="F43" s="10">
        <f t="shared" si="4"/>
        <v>48</v>
      </c>
      <c r="G43" s="13">
        <f t="shared" si="5"/>
        <v>1</v>
      </c>
      <c r="H43" s="17">
        <v>111</v>
      </c>
      <c r="I43" s="32">
        <v>0</v>
      </c>
      <c r="J43" s="10">
        <f t="shared" si="6"/>
        <v>56</v>
      </c>
      <c r="K43" s="8">
        <f t="shared" si="7"/>
        <v>1</v>
      </c>
    </row>
    <row r="44" spans="1:11" ht="14.45" customHeight="1" x14ac:dyDescent="0.2">
      <c r="A44" s="30">
        <f t="shared" si="2"/>
        <v>37</v>
      </c>
      <c r="B44" s="26" t="s">
        <v>30</v>
      </c>
      <c r="C44" s="11">
        <v>23</v>
      </c>
      <c r="D44" s="19">
        <f t="shared" si="3"/>
        <v>37</v>
      </c>
      <c r="E44" s="11">
        <v>40</v>
      </c>
      <c r="F44" s="10">
        <f t="shared" si="4"/>
        <v>32</v>
      </c>
      <c r="G44" s="13">
        <f t="shared" si="5"/>
        <v>-0.42499999999999999</v>
      </c>
      <c r="H44" s="17">
        <v>102</v>
      </c>
      <c r="I44" s="32">
        <v>158</v>
      </c>
      <c r="J44" s="10">
        <f t="shared" si="6"/>
        <v>33</v>
      </c>
      <c r="K44" s="8">
        <f t="shared" si="7"/>
        <v>-0.35443037974683544</v>
      </c>
    </row>
    <row r="45" spans="1:11" ht="14.45" customHeight="1" x14ac:dyDescent="0.2">
      <c r="A45" s="30">
        <f t="shared" si="2"/>
        <v>38</v>
      </c>
      <c r="B45" s="26" t="s">
        <v>62</v>
      </c>
      <c r="C45" s="11">
        <v>24</v>
      </c>
      <c r="D45" s="19">
        <f t="shared" si="3"/>
        <v>36</v>
      </c>
      <c r="E45" s="11">
        <v>0</v>
      </c>
      <c r="F45" s="10">
        <f t="shared" si="4"/>
        <v>48</v>
      </c>
      <c r="G45" s="13">
        <f t="shared" si="5"/>
        <v>1</v>
      </c>
      <c r="H45" s="17">
        <v>69</v>
      </c>
      <c r="I45" s="32">
        <v>0</v>
      </c>
      <c r="J45" s="10">
        <f t="shared" si="6"/>
        <v>56</v>
      </c>
      <c r="K45" s="8">
        <f t="shared" si="7"/>
        <v>1</v>
      </c>
    </row>
    <row r="46" spans="1:11" ht="14.45" customHeight="1" x14ac:dyDescent="0.2">
      <c r="A46" s="30">
        <f t="shared" si="2"/>
        <v>39</v>
      </c>
      <c r="B46" s="26" t="s">
        <v>50</v>
      </c>
      <c r="C46" s="11">
        <v>3</v>
      </c>
      <c r="D46" s="19">
        <f t="shared" si="3"/>
        <v>48</v>
      </c>
      <c r="E46" s="11">
        <v>6</v>
      </c>
      <c r="F46" s="10">
        <f t="shared" si="4"/>
        <v>40</v>
      </c>
      <c r="G46" s="13">
        <f t="shared" ref="G46:G47" si="8">IF(ISERROR((C46-E46)/E46), IF(E46=0,IF(C46&gt;0,1,IF(C46=0,0,((C46-E46)/E46)))),(C46-E46)/E46)</f>
        <v>-0.5</v>
      </c>
      <c r="H46" s="17">
        <v>69</v>
      </c>
      <c r="I46" s="32">
        <v>80</v>
      </c>
      <c r="J46" s="10">
        <f t="shared" si="6"/>
        <v>36</v>
      </c>
      <c r="K46" s="8">
        <f t="shared" ref="K46:K47" si="9">IF(ISERROR((H46-I46)/I46), IF(I46=0,IF(H46&gt;0,1,IF(H46=0,0,((H46-I46)/I46)))),(H46-I46)/I46)</f>
        <v>-0.13750000000000001</v>
      </c>
    </row>
    <row r="47" spans="1:11" ht="14.45" customHeight="1" x14ac:dyDescent="0.2">
      <c r="A47" s="30">
        <f t="shared" si="2"/>
        <v>40</v>
      </c>
      <c r="B47" s="26" t="s">
        <v>61</v>
      </c>
      <c r="C47" s="11">
        <v>21</v>
      </c>
      <c r="D47" s="19">
        <f t="shared" si="3"/>
        <v>39</v>
      </c>
      <c r="E47" s="11">
        <v>0</v>
      </c>
      <c r="F47" s="10">
        <f t="shared" si="4"/>
        <v>48</v>
      </c>
      <c r="G47" s="13">
        <f t="shared" si="8"/>
        <v>1</v>
      </c>
      <c r="H47" s="17">
        <v>59</v>
      </c>
      <c r="I47" s="32">
        <v>0</v>
      </c>
      <c r="J47" s="10">
        <f t="shared" si="6"/>
        <v>56</v>
      </c>
      <c r="K47" s="8">
        <f t="shared" si="9"/>
        <v>1</v>
      </c>
    </row>
    <row r="48" spans="1:11" ht="14.45" customHeight="1" x14ac:dyDescent="0.2">
      <c r="A48" s="30">
        <f t="shared" si="2"/>
        <v>41</v>
      </c>
      <c r="B48" s="26" t="s">
        <v>54</v>
      </c>
      <c r="C48" s="11">
        <v>15</v>
      </c>
      <c r="D48" s="19">
        <f t="shared" si="3"/>
        <v>40</v>
      </c>
      <c r="E48" s="11">
        <v>3</v>
      </c>
      <c r="F48" s="10">
        <f t="shared" si="4"/>
        <v>41</v>
      </c>
      <c r="G48" s="13">
        <f t="shared" si="5"/>
        <v>4</v>
      </c>
      <c r="H48" s="17">
        <v>56</v>
      </c>
      <c r="I48" s="32">
        <v>6</v>
      </c>
      <c r="J48" s="10">
        <f t="shared" si="6"/>
        <v>43</v>
      </c>
      <c r="K48" s="8">
        <f t="shared" si="7"/>
        <v>8.3333333333333339</v>
      </c>
    </row>
    <row r="49" spans="1:11" ht="14.45" customHeight="1" x14ac:dyDescent="0.2">
      <c r="A49" s="30">
        <f t="shared" si="2"/>
        <v>42</v>
      </c>
      <c r="B49" s="26" t="s">
        <v>46</v>
      </c>
      <c r="C49" s="11">
        <v>12</v>
      </c>
      <c r="D49" s="19">
        <f t="shared" si="3"/>
        <v>42</v>
      </c>
      <c r="E49" s="11">
        <v>2</v>
      </c>
      <c r="F49" s="10">
        <f t="shared" si="4"/>
        <v>43</v>
      </c>
      <c r="G49" s="13">
        <f t="shared" ref="G49:G52" si="10">IF(ISERROR((C49-E49)/E49), IF(E49=0,IF(C49&gt;0,1,IF(C49=0,0,((C49-E49)/E49)))),(C49-E49)/E49)</f>
        <v>5</v>
      </c>
      <c r="H49" s="17">
        <v>45</v>
      </c>
      <c r="I49" s="32">
        <v>172</v>
      </c>
      <c r="J49" s="10">
        <f t="shared" si="6"/>
        <v>32</v>
      </c>
      <c r="K49" s="8">
        <f t="shared" ref="K49:K52" si="11">IF(ISERROR((H49-I49)/I49), IF(I49=0,IF(H49&gt;0,1,IF(H49=0,0,((H49-I49)/I49)))),(H49-I49)/I49)</f>
        <v>-0.73837209302325579</v>
      </c>
    </row>
    <row r="50" spans="1:11" ht="14.45" customHeight="1" x14ac:dyDescent="0.2">
      <c r="A50" s="30">
        <f t="shared" si="2"/>
        <v>43</v>
      </c>
      <c r="B50" s="26" t="s">
        <v>48</v>
      </c>
      <c r="C50" s="11">
        <v>12</v>
      </c>
      <c r="D50" s="19">
        <f t="shared" si="3"/>
        <v>42</v>
      </c>
      <c r="E50" s="11">
        <v>56</v>
      </c>
      <c r="F50" s="10">
        <f t="shared" si="4"/>
        <v>30</v>
      </c>
      <c r="G50" s="13">
        <f t="shared" si="10"/>
        <v>-0.7857142857142857</v>
      </c>
      <c r="H50" s="17">
        <v>41</v>
      </c>
      <c r="I50" s="32">
        <v>133</v>
      </c>
      <c r="J50" s="10">
        <f t="shared" si="6"/>
        <v>34</v>
      </c>
      <c r="K50" s="8">
        <f t="shared" si="11"/>
        <v>-0.69172932330827064</v>
      </c>
    </row>
    <row r="51" spans="1:11" ht="14.45" customHeight="1" x14ac:dyDescent="0.2">
      <c r="A51" s="30">
        <f t="shared" si="2"/>
        <v>44</v>
      </c>
      <c r="B51" s="26" t="s">
        <v>21</v>
      </c>
      <c r="C51" s="11">
        <v>15</v>
      </c>
      <c r="D51" s="19">
        <f t="shared" si="3"/>
        <v>40</v>
      </c>
      <c r="E51" s="11">
        <v>7</v>
      </c>
      <c r="F51" s="10">
        <f t="shared" si="4"/>
        <v>38</v>
      </c>
      <c r="G51" s="13">
        <f t="shared" si="10"/>
        <v>1.1428571428571428</v>
      </c>
      <c r="H51" s="17">
        <v>40</v>
      </c>
      <c r="I51" s="32">
        <v>36</v>
      </c>
      <c r="J51" s="10">
        <f t="shared" si="6"/>
        <v>38</v>
      </c>
      <c r="K51" s="8">
        <f t="shared" si="11"/>
        <v>0.1111111111111111</v>
      </c>
    </row>
    <row r="52" spans="1:11" ht="14.45" customHeight="1" x14ac:dyDescent="0.2">
      <c r="A52" s="30">
        <f t="shared" si="2"/>
        <v>45</v>
      </c>
      <c r="B52" s="26" t="s">
        <v>59</v>
      </c>
      <c r="C52" s="11">
        <v>7</v>
      </c>
      <c r="D52" s="19">
        <f t="shared" si="3"/>
        <v>44</v>
      </c>
      <c r="E52" s="11">
        <v>0</v>
      </c>
      <c r="F52" s="10">
        <f t="shared" si="4"/>
        <v>48</v>
      </c>
      <c r="G52" s="13">
        <f t="shared" si="10"/>
        <v>1</v>
      </c>
      <c r="H52" s="17">
        <v>35</v>
      </c>
      <c r="I52" s="32">
        <v>0</v>
      </c>
      <c r="J52" s="10">
        <f t="shared" si="6"/>
        <v>56</v>
      </c>
      <c r="K52" s="8">
        <f t="shared" si="11"/>
        <v>1</v>
      </c>
    </row>
    <row r="53" spans="1:11" ht="14.45" customHeight="1" x14ac:dyDescent="0.2">
      <c r="A53" s="30">
        <f t="shared" si="2"/>
        <v>46</v>
      </c>
      <c r="B53" s="26" t="s">
        <v>29</v>
      </c>
      <c r="C53" s="11">
        <v>4</v>
      </c>
      <c r="D53" s="19">
        <f t="shared" si="3"/>
        <v>47</v>
      </c>
      <c r="E53" s="11">
        <v>35</v>
      </c>
      <c r="F53" s="10">
        <f t="shared" si="4"/>
        <v>33</v>
      </c>
      <c r="G53" s="13">
        <f t="shared" ref="G53:G69" si="12">IF(ISERROR((C53-E53)/E53), IF(E53=0,IF(C53&gt;0,1,IF(C53=0,0,((C53-E53)/E53)))),(C53-E53)/E53)</f>
        <v>-0.88571428571428568</v>
      </c>
      <c r="H53" s="17">
        <v>28</v>
      </c>
      <c r="I53" s="32">
        <v>50</v>
      </c>
      <c r="J53" s="10">
        <f t="shared" si="6"/>
        <v>37</v>
      </c>
      <c r="K53" s="8">
        <f t="shared" ref="K53:K69" si="13">IF(ISERROR((H53-I53)/I53), IF(I53=0,IF(H53&gt;0,1,IF(H53=0,0,((H53-I53)/I53)))),(H53-I53)/I53)</f>
        <v>-0.44</v>
      </c>
    </row>
    <row r="54" spans="1:11" ht="14.45" customHeight="1" x14ac:dyDescent="0.2">
      <c r="A54" s="30">
        <f t="shared" si="2"/>
        <v>47</v>
      </c>
      <c r="B54" s="26" t="s">
        <v>26</v>
      </c>
      <c r="C54" s="11">
        <v>6</v>
      </c>
      <c r="D54" s="19">
        <f t="shared" si="3"/>
        <v>45</v>
      </c>
      <c r="E54" s="11">
        <v>13</v>
      </c>
      <c r="F54" s="10">
        <f t="shared" si="4"/>
        <v>34</v>
      </c>
      <c r="G54" s="13">
        <f t="shared" si="12"/>
        <v>-0.53846153846153844</v>
      </c>
      <c r="H54" s="17">
        <v>24</v>
      </c>
      <c r="I54" s="32">
        <v>224</v>
      </c>
      <c r="J54" s="10">
        <f t="shared" si="6"/>
        <v>30</v>
      </c>
      <c r="K54" s="8">
        <f t="shared" si="13"/>
        <v>-0.8928571428571429</v>
      </c>
    </row>
    <row r="55" spans="1:11" ht="14.45" customHeight="1" x14ac:dyDescent="0.2">
      <c r="A55" s="30">
        <f t="shared" si="2"/>
        <v>48</v>
      </c>
      <c r="B55" s="26" t="s">
        <v>58</v>
      </c>
      <c r="C55" s="11">
        <v>6</v>
      </c>
      <c r="D55" s="19">
        <f t="shared" si="3"/>
        <v>45</v>
      </c>
      <c r="E55" s="11">
        <v>0</v>
      </c>
      <c r="F55" s="10">
        <f t="shared" si="4"/>
        <v>48</v>
      </c>
      <c r="G55" s="13">
        <f t="shared" si="12"/>
        <v>1</v>
      </c>
      <c r="H55" s="17">
        <v>14</v>
      </c>
      <c r="I55" s="32">
        <v>0</v>
      </c>
      <c r="J55" s="10">
        <f t="shared" si="6"/>
        <v>56</v>
      </c>
      <c r="K55" s="8">
        <f t="shared" si="13"/>
        <v>1</v>
      </c>
    </row>
    <row r="56" spans="1:11" ht="14.45" customHeight="1" x14ac:dyDescent="0.2">
      <c r="A56" s="30">
        <f t="shared" si="2"/>
        <v>49</v>
      </c>
      <c r="B56" s="26" t="s">
        <v>38</v>
      </c>
      <c r="C56" s="11">
        <v>0</v>
      </c>
      <c r="D56" s="19">
        <f t="shared" si="3"/>
        <v>52</v>
      </c>
      <c r="E56" s="11">
        <v>0</v>
      </c>
      <c r="F56" s="10">
        <f t="shared" si="4"/>
        <v>48</v>
      </c>
      <c r="G56" s="13">
        <f t="shared" si="12"/>
        <v>0</v>
      </c>
      <c r="H56" s="17">
        <v>8</v>
      </c>
      <c r="I56" s="32">
        <v>6</v>
      </c>
      <c r="J56" s="10">
        <f t="shared" si="6"/>
        <v>43</v>
      </c>
      <c r="K56" s="8">
        <f t="shared" si="13"/>
        <v>0.33333333333333331</v>
      </c>
    </row>
    <row r="57" spans="1:11" ht="14.45" customHeight="1" x14ac:dyDescent="0.2">
      <c r="A57" s="30">
        <f t="shared" si="2"/>
        <v>50</v>
      </c>
      <c r="B57" s="26" t="s">
        <v>63</v>
      </c>
      <c r="C57" s="11">
        <v>0</v>
      </c>
      <c r="D57" s="19">
        <f t="shared" si="3"/>
        <v>52</v>
      </c>
      <c r="E57" s="11">
        <v>0</v>
      </c>
      <c r="F57" s="10">
        <f t="shared" si="4"/>
        <v>48</v>
      </c>
      <c r="G57" s="13">
        <f t="shared" si="12"/>
        <v>0</v>
      </c>
      <c r="H57" s="17">
        <v>7</v>
      </c>
      <c r="I57" s="32">
        <v>0</v>
      </c>
      <c r="J57" s="10">
        <f t="shared" si="6"/>
        <v>56</v>
      </c>
      <c r="K57" s="8">
        <f t="shared" si="13"/>
        <v>1</v>
      </c>
    </row>
    <row r="58" spans="1:11" ht="14.45" customHeight="1" x14ac:dyDescent="0.2">
      <c r="A58" s="30">
        <f t="shared" si="2"/>
        <v>51</v>
      </c>
      <c r="B58" s="26" t="s">
        <v>43</v>
      </c>
      <c r="C58" s="11">
        <v>0</v>
      </c>
      <c r="D58" s="19">
        <f t="shared" si="3"/>
        <v>52</v>
      </c>
      <c r="E58" s="11">
        <v>2</v>
      </c>
      <c r="F58" s="10">
        <f t="shared" si="4"/>
        <v>43</v>
      </c>
      <c r="G58" s="13">
        <f t="shared" si="12"/>
        <v>-1</v>
      </c>
      <c r="H58" s="17">
        <v>5</v>
      </c>
      <c r="I58" s="32">
        <v>4</v>
      </c>
      <c r="J58" s="10">
        <f t="shared" si="6"/>
        <v>45</v>
      </c>
      <c r="K58" s="8">
        <f t="shared" si="13"/>
        <v>0.25</v>
      </c>
    </row>
    <row r="59" spans="1:11" ht="14.45" customHeight="1" x14ac:dyDescent="0.2">
      <c r="A59" s="30">
        <f t="shared" si="2"/>
        <v>52</v>
      </c>
      <c r="B59" s="26" t="s">
        <v>47</v>
      </c>
      <c r="C59" s="11">
        <v>1</v>
      </c>
      <c r="D59" s="19">
        <f t="shared" ref="D59" si="14">RANK(C59,$C$8:$C$70)</f>
        <v>49</v>
      </c>
      <c r="E59" s="11">
        <v>0</v>
      </c>
      <c r="F59" s="10">
        <f t="shared" ref="F59" si="15">RANK(E59,$E$8:$E$70)</f>
        <v>48</v>
      </c>
      <c r="G59" s="13">
        <f t="shared" si="12"/>
        <v>1</v>
      </c>
      <c r="H59" s="17">
        <v>4</v>
      </c>
      <c r="I59" s="32">
        <v>1</v>
      </c>
      <c r="J59" s="10">
        <f t="shared" ref="J59" si="16">RANK(I59,$I$8:$I$70)</f>
        <v>51</v>
      </c>
      <c r="K59" s="8">
        <f t="shared" si="13"/>
        <v>3</v>
      </c>
    </row>
    <row r="60" spans="1:11" ht="14.45" customHeight="1" x14ac:dyDescent="0.2">
      <c r="A60" s="30">
        <f t="shared" si="2"/>
        <v>53</v>
      </c>
      <c r="B60" s="26" t="s">
        <v>49</v>
      </c>
      <c r="C60" s="11">
        <v>1</v>
      </c>
      <c r="D60" s="19">
        <f t="shared" si="3"/>
        <v>49</v>
      </c>
      <c r="E60" s="11">
        <v>0</v>
      </c>
      <c r="F60" s="10">
        <f t="shared" si="4"/>
        <v>48</v>
      </c>
      <c r="G60" s="13">
        <f t="shared" ref="G60:G63" si="17">IF(ISERROR((C60-E60)/E60), IF(E60=0,IF(C60&gt;0,1,IF(C60=0,0,((C60-E60)/E60)))),(C60-E60)/E60)</f>
        <v>1</v>
      </c>
      <c r="H60" s="17">
        <v>4</v>
      </c>
      <c r="I60" s="32">
        <v>1</v>
      </c>
      <c r="J60" s="10">
        <f t="shared" si="6"/>
        <v>51</v>
      </c>
      <c r="K60" s="8">
        <f t="shared" ref="K60:K63" si="18">IF(ISERROR((H60-I60)/I60), IF(I60=0,IF(H60&gt;0,1,IF(H60=0,0,((H60-I60)/I60)))),(H60-I60)/I60)</f>
        <v>3</v>
      </c>
    </row>
    <row r="61" spans="1:11" ht="14.45" customHeight="1" x14ac:dyDescent="0.2">
      <c r="A61" s="30">
        <f t="shared" si="2"/>
        <v>54</v>
      </c>
      <c r="B61" s="26" t="s">
        <v>65</v>
      </c>
      <c r="C61" s="11">
        <v>0</v>
      </c>
      <c r="D61" s="19">
        <f t="shared" si="3"/>
        <v>52</v>
      </c>
      <c r="E61" s="11">
        <v>0</v>
      </c>
      <c r="F61" s="10">
        <f t="shared" si="4"/>
        <v>48</v>
      </c>
      <c r="G61" s="13">
        <f t="shared" si="17"/>
        <v>0</v>
      </c>
      <c r="H61" s="17">
        <v>4</v>
      </c>
      <c r="I61" s="32">
        <v>2</v>
      </c>
      <c r="J61" s="10">
        <f t="shared" si="6"/>
        <v>50</v>
      </c>
      <c r="K61" s="8">
        <f t="shared" si="18"/>
        <v>1</v>
      </c>
    </row>
    <row r="62" spans="1:11" ht="14.45" customHeight="1" x14ac:dyDescent="0.2">
      <c r="A62" s="30">
        <f t="shared" si="2"/>
        <v>55</v>
      </c>
      <c r="B62" s="26" t="s">
        <v>44</v>
      </c>
      <c r="C62" s="11">
        <v>0</v>
      </c>
      <c r="D62" s="19">
        <f t="shared" ref="D62" si="19">RANK(C62,$C$8:$C$70)</f>
        <v>52</v>
      </c>
      <c r="E62" s="11">
        <v>0</v>
      </c>
      <c r="F62" s="10">
        <f t="shared" ref="F62" si="20">RANK(E62,$E$8:$E$70)</f>
        <v>48</v>
      </c>
      <c r="G62" s="13">
        <f t="shared" ref="G62" si="21">IF(ISERROR((C62-E62)/E62), IF(E62=0,IF(C62&gt;0,1,IF(C62=0,0,((C62-E62)/E62)))),(C62-E62)/E62)</f>
        <v>0</v>
      </c>
      <c r="H62" s="17">
        <v>3</v>
      </c>
      <c r="I62" s="32">
        <v>3</v>
      </c>
      <c r="J62" s="10">
        <f t="shared" ref="J62" si="22">RANK(I62,$I$8:$I$70)</f>
        <v>47</v>
      </c>
      <c r="K62" s="8">
        <f t="shared" ref="K62" si="23">IF(ISERROR((H62-I62)/I62), IF(I62=0,IF(H62&gt;0,1,IF(H62=0,0,((H62-I62)/I62)))),(H62-I62)/I62)</f>
        <v>0</v>
      </c>
    </row>
    <row r="63" spans="1:11" ht="14.45" customHeight="1" x14ac:dyDescent="0.2">
      <c r="A63" s="30">
        <f t="shared" si="2"/>
        <v>56</v>
      </c>
      <c r="B63" s="26" t="s">
        <v>56</v>
      </c>
      <c r="C63" s="11">
        <v>0</v>
      </c>
      <c r="D63" s="19">
        <f t="shared" si="3"/>
        <v>52</v>
      </c>
      <c r="E63" s="11">
        <v>3</v>
      </c>
      <c r="F63" s="10">
        <f t="shared" si="4"/>
        <v>41</v>
      </c>
      <c r="G63" s="13">
        <f t="shared" si="17"/>
        <v>-1</v>
      </c>
      <c r="H63" s="17">
        <v>2</v>
      </c>
      <c r="I63" s="32">
        <v>3</v>
      </c>
      <c r="J63" s="10">
        <f t="shared" si="6"/>
        <v>47</v>
      </c>
      <c r="K63" s="8">
        <f t="shared" si="18"/>
        <v>-0.33333333333333331</v>
      </c>
    </row>
    <row r="64" spans="1:11" ht="14.45" customHeight="1" x14ac:dyDescent="0.2">
      <c r="A64" s="30">
        <f t="shared" si="2"/>
        <v>57</v>
      </c>
      <c r="B64" s="26" t="s">
        <v>66</v>
      </c>
      <c r="C64" s="11">
        <v>0</v>
      </c>
      <c r="D64" s="19">
        <f t="shared" si="3"/>
        <v>52</v>
      </c>
      <c r="E64" s="11">
        <v>1</v>
      </c>
      <c r="F64" s="10">
        <f t="shared" si="4"/>
        <v>46</v>
      </c>
      <c r="G64" s="13">
        <f t="shared" ref="G64:G67" si="24">IF(ISERROR((C64-E64)/E64), IF(E64=0,IF(C64&gt;0,1,IF(C64=0,0,((C64-E64)/E64)))),(C64-E64)/E64)</f>
        <v>-1</v>
      </c>
      <c r="H64" s="17">
        <v>1</v>
      </c>
      <c r="I64" s="32">
        <v>3</v>
      </c>
      <c r="J64" s="10">
        <f t="shared" si="6"/>
        <v>47</v>
      </c>
      <c r="K64" s="8">
        <f t="shared" ref="K64:K67" si="25">IF(ISERROR((H64-I64)/I64), IF(I64=0,IF(H64&gt;0,1,IF(H64=0,0,((H64-I64)/I64)))),(H64-I64)/I64)</f>
        <v>-0.66666666666666663</v>
      </c>
    </row>
    <row r="65" spans="1:11" ht="14.45" customHeight="1" x14ac:dyDescent="0.2">
      <c r="A65" s="30">
        <f t="shared" si="2"/>
        <v>58</v>
      </c>
      <c r="B65" s="26" t="s">
        <v>74</v>
      </c>
      <c r="C65" s="11">
        <v>1</v>
      </c>
      <c r="D65" s="19">
        <f t="shared" si="3"/>
        <v>49</v>
      </c>
      <c r="E65" s="11">
        <v>0</v>
      </c>
      <c r="F65" s="10">
        <f t="shared" si="4"/>
        <v>48</v>
      </c>
      <c r="G65" s="13">
        <f t="shared" si="24"/>
        <v>1</v>
      </c>
      <c r="H65" s="17">
        <v>1</v>
      </c>
      <c r="I65" s="32">
        <v>0</v>
      </c>
      <c r="J65" s="10">
        <f t="shared" si="6"/>
        <v>56</v>
      </c>
      <c r="K65" s="8">
        <f t="shared" si="25"/>
        <v>1</v>
      </c>
    </row>
    <row r="66" spans="1:11" ht="14.45" customHeight="1" x14ac:dyDescent="0.2">
      <c r="A66" s="30">
        <f t="shared" si="2"/>
        <v>59</v>
      </c>
      <c r="B66" s="26" t="s">
        <v>32</v>
      </c>
      <c r="C66" s="11">
        <v>0</v>
      </c>
      <c r="D66" s="19">
        <f t="shared" ref="D66" si="26">RANK(C66,$C$8:$C$70)</f>
        <v>52</v>
      </c>
      <c r="E66" s="11">
        <v>2</v>
      </c>
      <c r="F66" s="10">
        <f t="shared" ref="F66" si="27">RANK(E66,$E$8:$E$70)</f>
        <v>43</v>
      </c>
      <c r="G66" s="13">
        <f t="shared" ref="G66" si="28">IF(ISERROR((C66-E66)/E66), IF(E66=0,IF(C66&gt;0,1,IF(C66=0,0,((C66-E66)/E66)))),(C66-E66)/E66)</f>
        <v>-1</v>
      </c>
      <c r="H66" s="17">
        <v>1</v>
      </c>
      <c r="I66" s="32">
        <v>19</v>
      </c>
      <c r="J66" s="10">
        <f t="shared" ref="J66" si="29">RANK(I66,$I$8:$I$70)</f>
        <v>41</v>
      </c>
      <c r="K66" s="8">
        <f t="shared" ref="K66" si="30">IF(ISERROR((H66-I66)/I66), IF(I66=0,IF(H66&gt;0,1,IF(H66=0,0,((H66-I66)/I66)))),(H66-I66)/I66)</f>
        <v>-0.94736842105263153</v>
      </c>
    </row>
    <row r="67" spans="1:11" ht="14.45" customHeight="1" x14ac:dyDescent="0.2">
      <c r="A67" s="30">
        <f t="shared" si="2"/>
        <v>60</v>
      </c>
      <c r="B67" s="26" t="s">
        <v>53</v>
      </c>
      <c r="C67" s="11">
        <v>0</v>
      </c>
      <c r="D67" s="19">
        <f t="shared" si="3"/>
        <v>52</v>
      </c>
      <c r="E67" s="11">
        <v>0</v>
      </c>
      <c r="F67" s="10">
        <f t="shared" si="4"/>
        <v>48</v>
      </c>
      <c r="G67" s="13">
        <f t="shared" si="24"/>
        <v>0</v>
      </c>
      <c r="H67" s="17">
        <v>0</v>
      </c>
      <c r="I67" s="32">
        <v>1</v>
      </c>
      <c r="J67" s="10">
        <f t="shared" si="6"/>
        <v>51</v>
      </c>
      <c r="K67" s="8">
        <f t="shared" si="25"/>
        <v>-1</v>
      </c>
    </row>
    <row r="68" spans="1:11" ht="14.45" customHeight="1" x14ac:dyDescent="0.2">
      <c r="A68" s="30">
        <f t="shared" si="2"/>
        <v>61</v>
      </c>
      <c r="B68" s="26" t="s">
        <v>68</v>
      </c>
      <c r="C68" s="11">
        <v>0</v>
      </c>
      <c r="D68" s="19">
        <f t="shared" si="3"/>
        <v>52</v>
      </c>
      <c r="E68" s="11">
        <v>0</v>
      </c>
      <c r="F68" s="10">
        <f t="shared" si="4"/>
        <v>48</v>
      </c>
      <c r="G68" s="13">
        <f t="shared" si="12"/>
        <v>0</v>
      </c>
      <c r="H68" s="17">
        <v>0</v>
      </c>
      <c r="I68" s="32">
        <v>1</v>
      </c>
      <c r="J68" s="10">
        <f t="shared" si="6"/>
        <v>51</v>
      </c>
      <c r="K68" s="8">
        <f t="shared" si="13"/>
        <v>-1</v>
      </c>
    </row>
    <row r="69" spans="1:11" ht="14.45" customHeight="1" x14ac:dyDescent="0.2">
      <c r="A69" s="30">
        <f t="shared" si="2"/>
        <v>62</v>
      </c>
      <c r="B69" s="26" t="s">
        <v>31</v>
      </c>
      <c r="C69" s="11">
        <v>0</v>
      </c>
      <c r="D69" s="19">
        <f t="shared" si="3"/>
        <v>52</v>
      </c>
      <c r="E69" s="11">
        <v>1</v>
      </c>
      <c r="F69" s="10">
        <f t="shared" si="4"/>
        <v>46</v>
      </c>
      <c r="G69" s="13">
        <f t="shared" si="12"/>
        <v>-1</v>
      </c>
      <c r="H69" s="17">
        <v>0</v>
      </c>
      <c r="I69" s="32">
        <v>4</v>
      </c>
      <c r="J69" s="10">
        <f t="shared" si="6"/>
        <v>45</v>
      </c>
      <c r="K69" s="8">
        <f t="shared" si="13"/>
        <v>-1</v>
      </c>
    </row>
    <row r="70" spans="1:11" ht="14.45" customHeight="1" thickBot="1" x14ac:dyDescent="0.25">
      <c r="A70" s="39">
        <f t="shared" si="2"/>
        <v>63</v>
      </c>
      <c r="B70" s="41" t="s">
        <v>67</v>
      </c>
      <c r="C70" s="34">
        <v>0</v>
      </c>
      <c r="D70" s="33">
        <f t="shared" si="3"/>
        <v>52</v>
      </c>
      <c r="E70" s="34">
        <v>0</v>
      </c>
      <c r="F70" s="35">
        <f t="shared" si="4"/>
        <v>48</v>
      </c>
      <c r="G70" s="36">
        <f t="shared" ref="G70" si="31">IF(ISERROR((C70-E70)/E70), IF(E70=0,IF(C70&gt;0,1,IF(C70=0,0,((C70-E70)/E70)))),(C70-E70)/E70)</f>
        <v>0</v>
      </c>
      <c r="H70" s="37">
        <v>0</v>
      </c>
      <c r="I70" s="40">
        <v>1</v>
      </c>
      <c r="J70" s="35">
        <f t="shared" si="6"/>
        <v>51</v>
      </c>
      <c r="K70" s="38">
        <f t="shared" ref="K70" si="32">IF(ISERROR((H70-I70)/I70), IF(I70=0,IF(H70&gt;0,1,IF(H70=0,0,((H70-I70)/I70)))),(H70-I70)/I70)</f>
        <v>-1</v>
      </c>
    </row>
  </sheetData>
  <sortState xmlns:xlrd2="http://schemas.microsoft.com/office/spreadsheetml/2017/richdata2" ref="A8:K70">
    <sortCondition descending="1" ref="H8:H70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0 K8:K70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G8:G70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Δ_26_vs_25_May26</vt:lpstr>
      <vt:lpstr>Δ_26_vs_25_May26!Print_Area</vt:lpstr>
      <vt:lpstr>Δ_26_vs_25_May26!Print_Titles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2026-04-18T11:43:43Z</cp:lastPrinted>
  <dcterms:created xsi:type="dcterms:W3CDTF">2014-06-13T11:16:12Z</dcterms:created>
  <dcterms:modified xsi:type="dcterms:W3CDTF">2026-06-20T12:02:20Z</dcterms:modified>
</cp:coreProperties>
</file>