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Feb26\Comparison\"/>
    </mc:Choice>
  </mc:AlternateContent>
  <xr:revisionPtr revIDLastSave="0" documentId="13_ncr:1_{A3B7B7B6-41BD-46BC-AAD4-0C85D2AFE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Feb26" sheetId="1" r:id="rId1"/>
  </sheets>
  <definedNames>
    <definedName name="_xlnm.Print_Area" localSheetId="0">Δ_26_vs_25_Feb26!$A$1:$K$67</definedName>
    <definedName name="_xlnm.Print_Titles" localSheetId="0">Δ_26_vs_25_Feb26!$1:$7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A61" i="1"/>
  <c r="A62" i="1"/>
  <c r="A63" i="1"/>
  <c r="A64" i="1" s="1"/>
  <c r="A65" i="1" s="1"/>
  <c r="A66" i="1" s="1"/>
  <c r="A67" i="1" s="1"/>
  <c r="K61" i="1"/>
  <c r="J61" i="1"/>
  <c r="G61" i="1"/>
  <c r="F61" i="1"/>
  <c r="D61" i="1"/>
  <c r="K60" i="1"/>
  <c r="J60" i="1"/>
  <c r="G60" i="1"/>
  <c r="F60" i="1"/>
  <c r="D60" i="1"/>
  <c r="K67" i="1"/>
  <c r="J67" i="1"/>
  <c r="G67" i="1"/>
  <c r="F67" i="1"/>
  <c r="D67" i="1"/>
  <c r="K66" i="1"/>
  <c r="J66" i="1"/>
  <c r="G66" i="1"/>
  <c r="F66" i="1"/>
  <c r="D66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4" i="1"/>
  <c r="J64" i="1"/>
  <c r="G64" i="1"/>
  <c r="F64" i="1"/>
  <c r="D64" i="1"/>
  <c r="K63" i="1"/>
  <c r="J63" i="1"/>
  <c r="G63" i="1"/>
  <c r="F63" i="1"/>
  <c r="D63" i="1"/>
  <c r="K62" i="1"/>
  <c r="J62" i="1"/>
  <c r="G62" i="1"/>
  <c r="F62" i="1"/>
  <c r="D62" i="1"/>
  <c r="K65" i="1"/>
  <c r="J65" i="1"/>
  <c r="G65" i="1"/>
  <c r="F65" i="1"/>
  <c r="D65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l="1"/>
  <c r="A59" i="1" s="1"/>
</calcChain>
</file>

<file path=xl/sharedStrings.xml><?xml version="1.0" encoding="utf-8"?>
<sst xmlns="http://schemas.openxmlformats.org/spreadsheetml/2006/main" count="72" uniqueCount="72">
  <si>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</si>
  <si>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</si>
  <si>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</si>
  <si>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</si>
  <si>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</si>
  <si>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</si>
  <si>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</si>
  <si>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</si>
  <si>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</si>
  <si>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</si>
  <si>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</si>
  <si>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</si>
  <si>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</si>
  <si>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</si>
  <si>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</si>
  <si>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</si>
  <si>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</si>
  <si>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</si>
  <si>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</si>
  <si>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</si>
  <si>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</si>
  <si>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</si>
  <si>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</si>
  <si>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</si>
  <si>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</si>
  <si>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</si>
  <si>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</si>
  <si>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</si>
  <si>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</si>
  <si>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</si>
  <si>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</si>
  <si>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</si>
  <si>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</si>
  <si>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</si>
  <si>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</si>
  <si>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</si>
  <si>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</si>
  <si>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</si>
  <si>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</si>
  <si>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</si>
  <si>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</si>
  <si>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</si>
  <si>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</si>
  <si>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</si>
  <si>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</si>
  <si>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</si>
  <si>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</si>
  <si>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</si>
  <si>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</si>
  <si>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</si>
  <si>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</si>
  <si>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</si>
  <si>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</si>
  <si>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</si>
  <si>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</si>
  <si>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</si>
  <si>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</si>
  <si>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</si>
  <si>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</si>
  <si>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</si>
  <si>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</si>
  <si>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</si>
  <si>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</si>
  <si>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</si>
  <si>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% D26/25</t>
  </si>
  <si>
    <t>February '26 -YTD</t>
  </si>
  <si>
    <t>Feb. '26</t>
  </si>
  <si>
    <t>Feb. '25</t>
  </si>
  <si>
    <t>Feb. '26 - YtD</t>
  </si>
  <si>
    <t>Feb. '25 - YtD</t>
  </si>
  <si>
    <t>LAMBORGHINI</t>
  </si>
  <si>
    <t>LOTUS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</si>
</sst>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67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65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66</v>
      </c>
      <c r="D6" s="46"/>
      <c r="E6" s="46" t="s">
        <v>67</v>
      </c>
      <c r="F6" s="46"/>
      <c r="G6" s="7" t="s">
        <v>64</v>
      </c>
      <c r="H6" s="9" t="s">
        <v>68</v>
      </c>
      <c r="I6" s="46" t="s">
        <v>69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SUM(C8:C67)</f>
        <v>10015</v>
      </c>
      <c r="D7" s="43"/>
      <c r="E7" s="43">
        <f>SUM(E8:E67)</f>
        <v>9818</v>
      </c>
      <c r="F7" s="43"/>
      <c r="G7" s="20">
        <f>C7/E7-1</f>
        <v>2.0065186392340673E-2</v>
      </c>
      <c r="H7" s="24">
        <f>SUM(H8:H67)</f>
        <v>20102</v>
      </c>
      <c r="I7" s="43">
        <f>SUM(I8:I67)</f>
        <v>20477</v>
      </c>
      <c r="J7" s="43"/>
      <c r="K7" s="20">
        <f>H7/I7-1</f>
        <v>-1.8313229476974113E-2</v>
      </c>
    </row>
    <row r="8" spans="1:11" ht="14.45" customHeight="1" x14ac:dyDescent="0.2">
      <c r="A8" s="29">
        <v>1</v>
      </c>
      <c r="B8" s="25" t="s">
        <v>4</v>
      </c>
      <c r="C8" s="21">
        <v>1468</v>
      </c>
      <c r="D8" s="18">
        <f t="shared" ref="D8:D39" si="0">RANK(C8,$C$8:$C$67)</f>
        <v>1</v>
      </c>
      <c r="E8" s="21">
        <v>1524</v>
      </c>
      <c r="F8" s="15">
        <f t="shared" ref="F8:F39" si="1">RANK(E8,$E$8:$E$67)</f>
        <v>1</v>
      </c>
      <c r="G8" s="23">
        <f t="shared" ref="G8:G39" si="2">IF(ISERROR((C8-E8)/E8), IF(E8=0,IF(C8&gt;0,1,IF(C8=0,0,((C8-E8)/E8)))),(C8-E8)/E8)</f>
        <v>-3.6745406824146981E-2</v>
      </c>
      <c r="H8" s="14">
        <v>2974</v>
      </c>
      <c r="I8" s="31">
        <v>3394</v>
      </c>
      <c r="J8" s="15">
        <f t="shared" ref="J8:J39" si="3">RANK(I8,$I$8:$I$67)</f>
        <v>1</v>
      </c>
      <c r="K8" s="16">
        <f t="shared" ref="K8:K39" si="4">IF(ISERROR((H8-I8)/I8), IF(I8=0,IF(H8&gt;0,1,IF(H8=0,0,((H8-I8)/I8)))),(H8-I8)/I8)</f>
        <v>-0.12374779021803183</v>
      </c>
    </row>
    <row r="9" spans="1:11" ht="14.45" customHeight="1" x14ac:dyDescent="0.2">
      <c r="A9" s="30">
        <f t="shared" ref="A9:A67" si="5">A8+1</f>
        <v>2</v>
      </c>
      <c r="B9" s="26" t="s">
        <v>40</v>
      </c>
      <c r="C9" s="22">
        <v>849</v>
      </c>
      <c r="D9" s="19">
        <f t="shared" si="0"/>
        <v>2</v>
      </c>
      <c r="E9" s="22">
        <v>485</v>
      </c>
      <c r="F9" s="10">
        <f t="shared" si="1"/>
        <v>8</v>
      </c>
      <c r="G9" s="13">
        <f t="shared" si="2"/>
        <v>0.75051546391752577</v>
      </c>
      <c r="H9" s="17">
        <v>1682</v>
      </c>
      <c r="I9" s="32">
        <v>1138</v>
      </c>
      <c r="J9" s="10">
        <f t="shared" si="3"/>
        <v>5</v>
      </c>
      <c r="K9" s="8">
        <f t="shared" si="4"/>
        <v>0.47803163444639718</v>
      </c>
    </row>
    <row r="10" spans="1:11" ht="14.45" customHeight="1" x14ac:dyDescent="0.2">
      <c r="A10" s="30">
        <f t="shared" si="5"/>
        <v>3</v>
      </c>
      <c r="B10" s="26" t="s">
        <v>7</v>
      </c>
      <c r="C10" s="22">
        <v>726</v>
      </c>
      <c r="D10" s="19">
        <f t="shared" si="0"/>
        <v>4</v>
      </c>
      <c r="E10" s="22">
        <v>617</v>
      </c>
      <c r="F10" s="10">
        <f t="shared" si="1"/>
        <v>4</v>
      </c>
      <c r="G10" s="13">
        <f t="shared" si="2"/>
        <v>0.1766612641815235</v>
      </c>
      <c r="H10" s="17">
        <v>1613</v>
      </c>
      <c r="I10" s="32">
        <v>1712</v>
      </c>
      <c r="J10" s="10">
        <f t="shared" si="3"/>
        <v>3</v>
      </c>
      <c r="K10" s="8">
        <f t="shared" si="4"/>
        <v>-5.7827102803738317E-2</v>
      </c>
    </row>
    <row r="11" spans="1:11" ht="14.45" customHeight="1" x14ac:dyDescent="0.2">
      <c r="A11" s="30">
        <f t="shared" si="5"/>
        <v>4</v>
      </c>
      <c r="B11" s="26" t="s">
        <v>8</v>
      </c>
      <c r="C11" s="11">
        <v>779</v>
      </c>
      <c r="D11" s="19">
        <f t="shared" si="0"/>
        <v>3</v>
      </c>
      <c r="E11" s="11">
        <v>1168</v>
      </c>
      <c r="F11" s="10">
        <f t="shared" si="1"/>
        <v>2</v>
      </c>
      <c r="G11" s="13">
        <f t="shared" si="2"/>
        <v>-0.33304794520547948</v>
      </c>
      <c r="H11" s="17">
        <v>1610</v>
      </c>
      <c r="I11" s="32">
        <v>2138</v>
      </c>
      <c r="J11" s="10">
        <f t="shared" si="3"/>
        <v>2</v>
      </c>
      <c r="K11" s="8">
        <f t="shared" si="4"/>
        <v>-0.2469597754911132</v>
      </c>
    </row>
    <row r="12" spans="1:11" ht="14.45" customHeight="1" x14ac:dyDescent="0.2">
      <c r="A12" s="30">
        <f t="shared" si="5"/>
        <v>5</v>
      </c>
      <c r="B12" s="26" t="s">
        <v>9</v>
      </c>
      <c r="C12" s="11">
        <v>564</v>
      </c>
      <c r="D12" s="19">
        <f t="shared" si="0"/>
        <v>6</v>
      </c>
      <c r="E12" s="11">
        <v>613</v>
      </c>
      <c r="F12" s="10">
        <f t="shared" si="1"/>
        <v>5</v>
      </c>
      <c r="G12" s="13">
        <f t="shared" si="2"/>
        <v>-7.9934747145187598E-2</v>
      </c>
      <c r="H12" s="17">
        <v>1218</v>
      </c>
      <c r="I12" s="32">
        <v>1070</v>
      </c>
      <c r="J12" s="10">
        <f t="shared" si="3"/>
        <v>7</v>
      </c>
      <c r="K12" s="8">
        <f t="shared" si="4"/>
        <v>0.13831775700934579</v>
      </c>
    </row>
    <row r="13" spans="1:11" ht="14.45" customHeight="1" x14ac:dyDescent="0.2">
      <c r="A13" s="30">
        <f t="shared" si="5"/>
        <v>6</v>
      </c>
      <c r="B13" s="26" t="s">
        <v>16</v>
      </c>
      <c r="C13" s="11">
        <v>566</v>
      </c>
      <c r="D13" s="19">
        <f t="shared" si="0"/>
        <v>5</v>
      </c>
      <c r="E13" s="11">
        <v>513</v>
      </c>
      <c r="F13" s="10">
        <f t="shared" si="1"/>
        <v>6</v>
      </c>
      <c r="G13" s="13">
        <f t="shared" si="2"/>
        <v>0.10331384015594541</v>
      </c>
      <c r="H13" s="17">
        <v>1073</v>
      </c>
      <c r="I13" s="32">
        <v>1075</v>
      </c>
      <c r="J13" s="10">
        <f t="shared" si="3"/>
        <v>6</v>
      </c>
      <c r="K13" s="8">
        <f t="shared" si="4"/>
        <v>-1.8604651162790699E-3</v>
      </c>
    </row>
    <row r="14" spans="1:11" ht="14.45" customHeight="1" x14ac:dyDescent="0.2">
      <c r="A14" s="30">
        <f t="shared" si="5"/>
        <v>7</v>
      </c>
      <c r="B14" s="26" t="s">
        <v>13</v>
      </c>
      <c r="C14" s="11">
        <v>461</v>
      </c>
      <c r="D14" s="19">
        <f t="shared" si="0"/>
        <v>9</v>
      </c>
      <c r="E14" s="11">
        <v>741</v>
      </c>
      <c r="F14" s="10">
        <f t="shared" si="1"/>
        <v>3</v>
      </c>
      <c r="G14" s="13">
        <f t="shared" si="2"/>
        <v>-0.37786774628879893</v>
      </c>
      <c r="H14" s="17">
        <v>1021</v>
      </c>
      <c r="I14" s="32">
        <v>1513</v>
      </c>
      <c r="J14" s="10">
        <f t="shared" si="3"/>
        <v>4</v>
      </c>
      <c r="K14" s="8">
        <f t="shared" si="4"/>
        <v>-0.32518175809649702</v>
      </c>
    </row>
    <row r="15" spans="1:11" ht="14.45" customHeight="1" x14ac:dyDescent="0.2">
      <c r="A15" s="30">
        <f t="shared" si="5"/>
        <v>8</v>
      </c>
      <c r="B15" s="26" t="s">
        <v>25</v>
      </c>
      <c r="C15" s="11">
        <v>550</v>
      </c>
      <c r="D15" s="19">
        <f t="shared" si="0"/>
        <v>7</v>
      </c>
      <c r="E15" s="11">
        <v>150</v>
      </c>
      <c r="F15" s="10">
        <f t="shared" si="1"/>
        <v>19</v>
      </c>
      <c r="G15" s="13">
        <f t="shared" si="2"/>
        <v>2.6666666666666665</v>
      </c>
      <c r="H15" s="17">
        <v>814</v>
      </c>
      <c r="I15" s="32">
        <v>311</v>
      </c>
      <c r="J15" s="10">
        <f t="shared" si="3"/>
        <v>18</v>
      </c>
      <c r="K15" s="8">
        <f t="shared" si="4"/>
        <v>1.617363344051447</v>
      </c>
    </row>
    <row r="16" spans="1:11" ht="14.45" customHeight="1" x14ac:dyDescent="0.2">
      <c r="A16" s="30">
        <f t="shared" si="5"/>
        <v>9</v>
      </c>
      <c r="B16" s="26" t="s">
        <v>14</v>
      </c>
      <c r="C16" s="11">
        <v>540</v>
      </c>
      <c r="D16" s="19">
        <f t="shared" si="0"/>
        <v>8</v>
      </c>
      <c r="E16" s="11">
        <v>79</v>
      </c>
      <c r="F16" s="10">
        <f t="shared" si="1"/>
        <v>26</v>
      </c>
      <c r="G16" s="13">
        <f t="shared" si="2"/>
        <v>5.8354430379746836</v>
      </c>
      <c r="H16" s="17">
        <v>749</v>
      </c>
      <c r="I16" s="32">
        <v>141</v>
      </c>
      <c r="J16" s="10">
        <f t="shared" si="3"/>
        <v>26</v>
      </c>
      <c r="K16" s="8">
        <f t="shared" si="4"/>
        <v>4.3120567375886525</v>
      </c>
    </row>
    <row r="17" spans="1:11" ht="14.45" customHeight="1" x14ac:dyDescent="0.2">
      <c r="A17" s="30">
        <f t="shared" si="5"/>
        <v>10</v>
      </c>
      <c r="B17" s="26" t="s">
        <v>15</v>
      </c>
      <c r="C17" s="11">
        <v>297</v>
      </c>
      <c r="D17" s="19">
        <f t="shared" si="0"/>
        <v>12</v>
      </c>
      <c r="E17" s="11">
        <v>199</v>
      </c>
      <c r="F17" s="10">
        <f t="shared" si="1"/>
        <v>15</v>
      </c>
      <c r="G17" s="13">
        <f t="shared" si="2"/>
        <v>0.49246231155778897</v>
      </c>
      <c r="H17" s="17">
        <v>727</v>
      </c>
      <c r="I17" s="32">
        <v>498</v>
      </c>
      <c r="J17" s="10">
        <f t="shared" si="3"/>
        <v>12</v>
      </c>
      <c r="K17" s="8">
        <f t="shared" si="4"/>
        <v>0.45983935742971888</v>
      </c>
    </row>
    <row r="18" spans="1:11" ht="14.45" customHeight="1" x14ac:dyDescent="0.2">
      <c r="A18" s="30">
        <f t="shared" si="5"/>
        <v>11</v>
      </c>
      <c r="B18" s="26" t="s">
        <v>42</v>
      </c>
      <c r="C18" s="11">
        <v>192</v>
      </c>
      <c r="D18" s="19">
        <f t="shared" si="0"/>
        <v>17</v>
      </c>
      <c r="E18" s="11">
        <v>335</v>
      </c>
      <c r="F18" s="10">
        <f t="shared" si="1"/>
        <v>9</v>
      </c>
      <c r="G18" s="13">
        <f t="shared" si="2"/>
        <v>-0.42686567164179107</v>
      </c>
      <c r="H18" s="17">
        <v>695</v>
      </c>
      <c r="I18" s="32">
        <v>796</v>
      </c>
      <c r="J18" s="10">
        <f t="shared" si="3"/>
        <v>9</v>
      </c>
      <c r="K18" s="8">
        <f t="shared" si="4"/>
        <v>-0.12688442211055276</v>
      </c>
    </row>
    <row r="19" spans="1:11" ht="14.45" customHeight="1" x14ac:dyDescent="0.2">
      <c r="A19" s="30">
        <f t="shared" si="5"/>
        <v>12</v>
      </c>
      <c r="B19" s="26" t="s">
        <v>5</v>
      </c>
      <c r="C19" s="11">
        <v>327</v>
      </c>
      <c r="D19" s="19">
        <f t="shared" si="0"/>
        <v>10</v>
      </c>
      <c r="E19" s="11">
        <v>513</v>
      </c>
      <c r="F19" s="10">
        <f t="shared" si="1"/>
        <v>6</v>
      </c>
      <c r="G19" s="13">
        <f t="shared" si="2"/>
        <v>-0.36257309941520466</v>
      </c>
      <c r="H19" s="17">
        <v>640</v>
      </c>
      <c r="I19" s="32">
        <v>1040</v>
      </c>
      <c r="J19" s="10">
        <f t="shared" si="3"/>
        <v>8</v>
      </c>
      <c r="K19" s="8">
        <f t="shared" si="4"/>
        <v>-0.38461538461538464</v>
      </c>
    </row>
    <row r="20" spans="1:11" ht="14.45" customHeight="1" x14ac:dyDescent="0.2">
      <c r="A20" s="30">
        <f t="shared" si="5"/>
        <v>13</v>
      </c>
      <c r="B20" s="26" t="s">
        <v>45</v>
      </c>
      <c r="C20" s="11">
        <v>308</v>
      </c>
      <c r="D20" s="19">
        <f t="shared" si="0"/>
        <v>11</v>
      </c>
      <c r="E20" s="11">
        <v>244</v>
      </c>
      <c r="F20" s="10">
        <f t="shared" si="1"/>
        <v>12</v>
      </c>
      <c r="G20" s="13">
        <f t="shared" si="2"/>
        <v>0.26229508196721313</v>
      </c>
      <c r="H20" s="17">
        <v>454</v>
      </c>
      <c r="I20" s="32">
        <v>408</v>
      </c>
      <c r="J20" s="10">
        <f t="shared" si="3"/>
        <v>14</v>
      </c>
      <c r="K20" s="8">
        <f t="shared" si="4"/>
        <v>0.11274509803921569</v>
      </c>
    </row>
    <row r="21" spans="1:11" ht="14.45" customHeight="1" x14ac:dyDescent="0.2">
      <c r="A21" s="30">
        <f t="shared" si="5"/>
        <v>14</v>
      </c>
      <c r="B21" s="26" t="s">
        <v>55</v>
      </c>
      <c r="C21" s="11">
        <v>209</v>
      </c>
      <c r="D21" s="19">
        <f t="shared" si="0"/>
        <v>14</v>
      </c>
      <c r="E21" s="11">
        <v>0</v>
      </c>
      <c r="F21" s="10">
        <f t="shared" si="1"/>
        <v>42</v>
      </c>
      <c r="G21" s="13">
        <f t="shared" si="2"/>
        <v>1</v>
      </c>
      <c r="H21" s="17">
        <v>454</v>
      </c>
      <c r="I21" s="32">
        <v>0</v>
      </c>
      <c r="J21" s="10">
        <f t="shared" si="3"/>
        <v>49</v>
      </c>
      <c r="K21" s="8">
        <f t="shared" si="4"/>
        <v>1</v>
      </c>
    </row>
    <row r="22" spans="1:11" ht="14.45" customHeight="1" x14ac:dyDescent="0.2">
      <c r="A22" s="30">
        <f t="shared" si="5"/>
        <v>15</v>
      </c>
      <c r="B22" s="26" t="s">
        <v>11</v>
      </c>
      <c r="C22" s="11">
        <v>204</v>
      </c>
      <c r="D22" s="19">
        <f t="shared" si="0"/>
        <v>15</v>
      </c>
      <c r="E22" s="11">
        <v>145</v>
      </c>
      <c r="F22" s="10">
        <f t="shared" si="1"/>
        <v>20</v>
      </c>
      <c r="G22" s="13">
        <f t="shared" si="2"/>
        <v>0.40689655172413791</v>
      </c>
      <c r="H22" s="17">
        <v>448</v>
      </c>
      <c r="I22" s="32">
        <v>286</v>
      </c>
      <c r="J22" s="10">
        <f t="shared" si="3"/>
        <v>20</v>
      </c>
      <c r="K22" s="8">
        <f t="shared" si="4"/>
        <v>0.56643356643356646</v>
      </c>
    </row>
    <row r="23" spans="1:11" ht="14.45" customHeight="1" x14ac:dyDescent="0.2">
      <c r="A23" s="30">
        <f t="shared" si="5"/>
        <v>16</v>
      </c>
      <c r="B23" s="26" t="s">
        <v>17</v>
      </c>
      <c r="C23" s="11">
        <v>151</v>
      </c>
      <c r="D23" s="19">
        <f t="shared" si="0"/>
        <v>20</v>
      </c>
      <c r="E23" s="11">
        <v>220</v>
      </c>
      <c r="F23" s="10">
        <f t="shared" si="1"/>
        <v>13</v>
      </c>
      <c r="G23" s="13">
        <f t="shared" si="2"/>
        <v>-0.31363636363636366</v>
      </c>
      <c r="H23" s="17">
        <v>446</v>
      </c>
      <c r="I23" s="32">
        <v>356</v>
      </c>
      <c r="J23" s="10">
        <f t="shared" si="3"/>
        <v>17</v>
      </c>
      <c r="K23" s="8">
        <f t="shared" si="4"/>
        <v>0.25280898876404495</v>
      </c>
    </row>
    <row r="24" spans="1:11" ht="14.45" customHeight="1" x14ac:dyDescent="0.2">
      <c r="A24" s="30">
        <f t="shared" si="5"/>
        <v>17</v>
      </c>
      <c r="B24" s="26" t="s">
        <v>39</v>
      </c>
      <c r="C24" s="11">
        <v>260</v>
      </c>
      <c r="D24" s="19">
        <f t="shared" si="0"/>
        <v>13</v>
      </c>
      <c r="E24" s="11">
        <v>310</v>
      </c>
      <c r="F24" s="10">
        <f t="shared" si="1"/>
        <v>10</v>
      </c>
      <c r="G24" s="13">
        <f t="shared" si="2"/>
        <v>-0.16129032258064516</v>
      </c>
      <c r="H24" s="17">
        <v>440</v>
      </c>
      <c r="I24" s="32">
        <v>688</v>
      </c>
      <c r="J24" s="10">
        <f t="shared" si="3"/>
        <v>10</v>
      </c>
      <c r="K24" s="8">
        <f t="shared" si="4"/>
        <v>-0.36046511627906974</v>
      </c>
    </row>
    <row r="25" spans="1:11" ht="14.45" customHeight="1" x14ac:dyDescent="0.2">
      <c r="A25" s="30">
        <f t="shared" si="5"/>
        <v>18</v>
      </c>
      <c r="B25" s="26" t="s">
        <v>12</v>
      </c>
      <c r="C25" s="11">
        <v>199</v>
      </c>
      <c r="D25" s="19">
        <f t="shared" si="0"/>
        <v>16</v>
      </c>
      <c r="E25" s="11">
        <v>217</v>
      </c>
      <c r="F25" s="10">
        <f t="shared" si="1"/>
        <v>14</v>
      </c>
      <c r="G25" s="13">
        <f t="shared" si="2"/>
        <v>-8.294930875576037E-2</v>
      </c>
      <c r="H25" s="17">
        <v>371</v>
      </c>
      <c r="I25" s="32">
        <v>473</v>
      </c>
      <c r="J25" s="10">
        <f t="shared" si="3"/>
        <v>13</v>
      </c>
      <c r="K25" s="8">
        <f t="shared" si="4"/>
        <v>-0.21564482029598309</v>
      </c>
    </row>
    <row r="26" spans="1:11" ht="14.45" customHeight="1" x14ac:dyDescent="0.2">
      <c r="A26" s="30">
        <f t="shared" si="5"/>
        <v>19</v>
      </c>
      <c r="B26" s="26" t="s">
        <v>20</v>
      </c>
      <c r="C26" s="11">
        <v>167</v>
      </c>
      <c r="D26" s="19">
        <f t="shared" si="0"/>
        <v>19</v>
      </c>
      <c r="E26" s="11">
        <v>190</v>
      </c>
      <c r="F26" s="10">
        <f t="shared" si="1"/>
        <v>16</v>
      </c>
      <c r="G26" s="13">
        <f t="shared" si="2"/>
        <v>-0.12105263157894737</v>
      </c>
      <c r="H26" s="17">
        <v>330</v>
      </c>
      <c r="I26" s="32">
        <v>311</v>
      </c>
      <c r="J26" s="10">
        <f t="shared" si="3"/>
        <v>18</v>
      </c>
      <c r="K26" s="8">
        <f t="shared" si="4"/>
        <v>6.1093247588424437E-2</v>
      </c>
    </row>
    <row r="27" spans="1:11" ht="14.45" customHeight="1" x14ac:dyDescent="0.2">
      <c r="A27" s="30">
        <f t="shared" si="5"/>
        <v>20</v>
      </c>
      <c r="B27" s="26" t="s">
        <v>22</v>
      </c>
      <c r="C27" s="11">
        <v>180</v>
      </c>
      <c r="D27" s="19">
        <f t="shared" si="0"/>
        <v>18</v>
      </c>
      <c r="E27" s="11">
        <v>176</v>
      </c>
      <c r="F27" s="10">
        <f t="shared" si="1"/>
        <v>18</v>
      </c>
      <c r="G27" s="13">
        <f t="shared" si="2"/>
        <v>2.2727272727272728E-2</v>
      </c>
      <c r="H27" s="17">
        <v>327</v>
      </c>
      <c r="I27" s="32">
        <v>408</v>
      </c>
      <c r="J27" s="10">
        <f t="shared" si="3"/>
        <v>14</v>
      </c>
      <c r="K27" s="8">
        <f t="shared" si="4"/>
        <v>-0.19852941176470587</v>
      </c>
    </row>
    <row r="28" spans="1:11" ht="14.45" customHeight="1" x14ac:dyDescent="0.2">
      <c r="A28" s="30">
        <f t="shared" si="5"/>
        <v>21</v>
      </c>
      <c r="B28" s="26" t="s">
        <v>6</v>
      </c>
      <c r="C28" s="11">
        <v>106</v>
      </c>
      <c r="D28" s="19">
        <f t="shared" si="0"/>
        <v>23</v>
      </c>
      <c r="E28" s="11">
        <v>250</v>
      </c>
      <c r="F28" s="10">
        <f t="shared" si="1"/>
        <v>11</v>
      </c>
      <c r="G28" s="13">
        <f t="shared" si="2"/>
        <v>-0.57599999999999996</v>
      </c>
      <c r="H28" s="17">
        <v>256</v>
      </c>
      <c r="I28" s="32">
        <v>565</v>
      </c>
      <c r="J28" s="10">
        <f t="shared" si="3"/>
        <v>11</v>
      </c>
      <c r="K28" s="8">
        <f t="shared" si="4"/>
        <v>-0.54690265486725664</v>
      </c>
    </row>
    <row r="29" spans="1:11" ht="14.45" customHeight="1" x14ac:dyDescent="0.2">
      <c r="A29" s="30">
        <f t="shared" si="5"/>
        <v>22</v>
      </c>
      <c r="B29" s="26" t="s">
        <v>10</v>
      </c>
      <c r="C29" s="11">
        <v>113</v>
      </c>
      <c r="D29" s="19">
        <f t="shared" si="0"/>
        <v>22</v>
      </c>
      <c r="E29" s="11">
        <v>184</v>
      </c>
      <c r="F29" s="10">
        <f t="shared" si="1"/>
        <v>17</v>
      </c>
      <c r="G29" s="13">
        <f t="shared" si="2"/>
        <v>-0.3858695652173913</v>
      </c>
      <c r="H29" s="17">
        <v>243</v>
      </c>
      <c r="I29" s="32">
        <v>357</v>
      </c>
      <c r="J29" s="10">
        <f t="shared" si="3"/>
        <v>16</v>
      </c>
      <c r="K29" s="8">
        <f t="shared" si="4"/>
        <v>-0.31932773109243695</v>
      </c>
    </row>
    <row r="30" spans="1:11" ht="14.45" customHeight="1" x14ac:dyDescent="0.2">
      <c r="A30" s="30">
        <f t="shared" si="5"/>
        <v>23</v>
      </c>
      <c r="B30" s="26" t="s">
        <v>35</v>
      </c>
      <c r="C30" s="11">
        <v>125</v>
      </c>
      <c r="D30" s="19">
        <f t="shared" si="0"/>
        <v>21</v>
      </c>
      <c r="E30" s="11">
        <v>109</v>
      </c>
      <c r="F30" s="10">
        <f t="shared" si="1"/>
        <v>23</v>
      </c>
      <c r="G30" s="13">
        <f t="shared" si="2"/>
        <v>0.14678899082568808</v>
      </c>
      <c r="H30" s="17">
        <v>214</v>
      </c>
      <c r="I30" s="32">
        <v>271</v>
      </c>
      <c r="J30" s="10">
        <f t="shared" si="3"/>
        <v>21</v>
      </c>
      <c r="K30" s="8">
        <f t="shared" si="4"/>
        <v>-0.21033210332103322</v>
      </c>
    </row>
    <row r="31" spans="1:11" ht="14.45" customHeight="1" x14ac:dyDescent="0.2">
      <c r="A31" s="30">
        <f t="shared" si="5"/>
        <v>24</v>
      </c>
      <c r="B31" s="26" t="s">
        <v>24</v>
      </c>
      <c r="C31" s="11">
        <v>88</v>
      </c>
      <c r="D31" s="19">
        <f t="shared" si="0"/>
        <v>25</v>
      </c>
      <c r="E31" s="11">
        <v>88</v>
      </c>
      <c r="F31" s="10">
        <f t="shared" si="1"/>
        <v>25</v>
      </c>
      <c r="G31" s="13">
        <f t="shared" si="2"/>
        <v>0</v>
      </c>
      <c r="H31" s="17">
        <v>177</v>
      </c>
      <c r="I31" s="32">
        <v>164</v>
      </c>
      <c r="J31" s="10">
        <f t="shared" si="3"/>
        <v>24</v>
      </c>
      <c r="K31" s="8">
        <f t="shared" si="4"/>
        <v>7.926829268292683E-2</v>
      </c>
    </row>
    <row r="32" spans="1:11" ht="14.45" customHeight="1" x14ac:dyDescent="0.2">
      <c r="A32" s="30">
        <f t="shared" si="5"/>
        <v>25</v>
      </c>
      <c r="B32" s="26" t="s">
        <v>18</v>
      </c>
      <c r="C32" s="11">
        <v>86</v>
      </c>
      <c r="D32" s="19">
        <f t="shared" si="0"/>
        <v>26</v>
      </c>
      <c r="E32" s="11">
        <v>127</v>
      </c>
      <c r="F32" s="10">
        <f t="shared" si="1"/>
        <v>21</v>
      </c>
      <c r="G32" s="13">
        <f t="shared" si="2"/>
        <v>-0.32283464566929132</v>
      </c>
      <c r="H32" s="17">
        <v>171</v>
      </c>
      <c r="I32" s="32">
        <v>198</v>
      </c>
      <c r="J32" s="10">
        <f t="shared" si="3"/>
        <v>23</v>
      </c>
      <c r="K32" s="8">
        <f t="shared" si="4"/>
        <v>-0.13636363636363635</v>
      </c>
    </row>
    <row r="33" spans="1:11" ht="14.45" customHeight="1" x14ac:dyDescent="0.2">
      <c r="A33" s="30">
        <f t="shared" si="5"/>
        <v>26</v>
      </c>
      <c r="B33" s="26" t="s">
        <v>19</v>
      </c>
      <c r="C33" s="11">
        <v>106</v>
      </c>
      <c r="D33" s="19">
        <f t="shared" si="0"/>
        <v>23</v>
      </c>
      <c r="E33" s="11">
        <v>114</v>
      </c>
      <c r="F33" s="10">
        <f t="shared" si="1"/>
        <v>22</v>
      </c>
      <c r="G33" s="13">
        <f t="shared" si="2"/>
        <v>-7.0175438596491224E-2</v>
      </c>
      <c r="H33" s="17">
        <v>158</v>
      </c>
      <c r="I33" s="32">
        <v>156</v>
      </c>
      <c r="J33" s="10">
        <f t="shared" si="3"/>
        <v>25</v>
      </c>
      <c r="K33" s="8">
        <f t="shared" si="4"/>
        <v>1.282051282051282E-2</v>
      </c>
    </row>
    <row r="34" spans="1:11" ht="14.45" customHeight="1" x14ac:dyDescent="0.2">
      <c r="A34" s="30">
        <f t="shared" si="5"/>
        <v>27</v>
      </c>
      <c r="B34" s="26" t="s">
        <v>33</v>
      </c>
      <c r="C34" s="11">
        <v>41</v>
      </c>
      <c r="D34" s="19">
        <f t="shared" si="0"/>
        <v>31</v>
      </c>
      <c r="E34" s="11">
        <v>96</v>
      </c>
      <c r="F34" s="10">
        <f t="shared" si="1"/>
        <v>24</v>
      </c>
      <c r="G34" s="13">
        <f t="shared" si="2"/>
        <v>-0.57291666666666663</v>
      </c>
      <c r="H34" s="17">
        <v>102</v>
      </c>
      <c r="I34" s="32">
        <v>222</v>
      </c>
      <c r="J34" s="10">
        <f t="shared" si="3"/>
        <v>22</v>
      </c>
      <c r="K34" s="8">
        <f t="shared" si="4"/>
        <v>-0.54054054054054057</v>
      </c>
    </row>
    <row r="35" spans="1:11" ht="14.45" customHeight="1" x14ac:dyDescent="0.2">
      <c r="A35" s="30">
        <f t="shared" si="5"/>
        <v>28</v>
      </c>
      <c r="B35" s="26" t="s">
        <v>27</v>
      </c>
      <c r="C35" s="11">
        <v>47</v>
      </c>
      <c r="D35" s="19">
        <f t="shared" si="0"/>
        <v>28</v>
      </c>
      <c r="E35" s="11">
        <v>58</v>
      </c>
      <c r="F35" s="10">
        <f t="shared" si="1"/>
        <v>29</v>
      </c>
      <c r="G35" s="13">
        <f t="shared" si="2"/>
        <v>-0.18965517241379309</v>
      </c>
      <c r="H35" s="17">
        <v>92</v>
      </c>
      <c r="I35" s="32">
        <v>131</v>
      </c>
      <c r="J35" s="10">
        <f t="shared" si="3"/>
        <v>27</v>
      </c>
      <c r="K35" s="8">
        <f t="shared" si="4"/>
        <v>-0.29770992366412213</v>
      </c>
    </row>
    <row r="36" spans="1:11" ht="14.45" customHeight="1" x14ac:dyDescent="0.2">
      <c r="A36" s="30">
        <f t="shared" si="5"/>
        <v>29</v>
      </c>
      <c r="B36" s="26" t="s">
        <v>34</v>
      </c>
      <c r="C36" s="11">
        <v>48</v>
      </c>
      <c r="D36" s="19">
        <f t="shared" si="0"/>
        <v>27</v>
      </c>
      <c r="E36" s="11">
        <v>40</v>
      </c>
      <c r="F36" s="10">
        <f t="shared" si="1"/>
        <v>30</v>
      </c>
      <c r="G36" s="13">
        <f t="shared" si="2"/>
        <v>0.2</v>
      </c>
      <c r="H36" s="17">
        <v>81</v>
      </c>
      <c r="I36" s="32">
        <v>104</v>
      </c>
      <c r="J36" s="10">
        <f t="shared" si="3"/>
        <v>29</v>
      </c>
      <c r="K36" s="8">
        <f t="shared" si="4"/>
        <v>-0.22115384615384615</v>
      </c>
    </row>
    <row r="37" spans="1:11" ht="14.45" customHeight="1" x14ac:dyDescent="0.2">
      <c r="A37" s="30">
        <f t="shared" si="5"/>
        <v>30</v>
      </c>
      <c r="B37" s="26" t="s">
        <v>28</v>
      </c>
      <c r="C37" s="11">
        <v>44</v>
      </c>
      <c r="D37" s="19">
        <f t="shared" si="0"/>
        <v>30</v>
      </c>
      <c r="E37" s="11">
        <v>37</v>
      </c>
      <c r="F37" s="10">
        <f t="shared" si="1"/>
        <v>31</v>
      </c>
      <c r="G37" s="13">
        <f t="shared" si="2"/>
        <v>0.1891891891891892</v>
      </c>
      <c r="H37" s="17">
        <v>64</v>
      </c>
      <c r="I37" s="32">
        <v>69</v>
      </c>
      <c r="J37" s="10">
        <f t="shared" si="3"/>
        <v>31</v>
      </c>
      <c r="K37" s="8">
        <f t="shared" si="4"/>
        <v>-7.2463768115942032E-2</v>
      </c>
    </row>
    <row r="38" spans="1:11" ht="14.45" customHeight="1" x14ac:dyDescent="0.2">
      <c r="A38" s="30">
        <f t="shared" si="5"/>
        <v>31</v>
      </c>
      <c r="B38" s="26" t="s">
        <v>52</v>
      </c>
      <c r="C38" s="11">
        <v>46</v>
      </c>
      <c r="D38" s="19">
        <f t="shared" si="0"/>
        <v>29</v>
      </c>
      <c r="E38" s="11">
        <v>0</v>
      </c>
      <c r="F38" s="10">
        <f t="shared" si="1"/>
        <v>42</v>
      </c>
      <c r="G38" s="13">
        <f t="shared" si="2"/>
        <v>1</v>
      </c>
      <c r="H38" s="17">
        <v>54</v>
      </c>
      <c r="I38" s="32">
        <v>2</v>
      </c>
      <c r="J38" s="10">
        <f t="shared" si="3"/>
        <v>42</v>
      </c>
      <c r="K38" s="8">
        <f t="shared" si="4"/>
        <v>26</v>
      </c>
    </row>
    <row r="39" spans="1:11" ht="14.45" customHeight="1" x14ac:dyDescent="0.2">
      <c r="A39" s="30">
        <f t="shared" si="5"/>
        <v>32</v>
      </c>
      <c r="B39" s="26" t="s">
        <v>23</v>
      </c>
      <c r="C39" s="11">
        <v>29</v>
      </c>
      <c r="D39" s="19">
        <f t="shared" si="0"/>
        <v>32</v>
      </c>
      <c r="E39" s="11">
        <v>28</v>
      </c>
      <c r="F39" s="10">
        <f t="shared" si="1"/>
        <v>33</v>
      </c>
      <c r="G39" s="13">
        <f t="shared" si="2"/>
        <v>3.5714285714285712E-2</v>
      </c>
      <c r="H39" s="17">
        <v>53</v>
      </c>
      <c r="I39" s="32">
        <v>53</v>
      </c>
      <c r="J39" s="10">
        <f t="shared" si="3"/>
        <v>33</v>
      </c>
      <c r="K39" s="8">
        <f t="shared" si="4"/>
        <v>0</v>
      </c>
    </row>
    <row r="40" spans="1:11" ht="14.45" customHeight="1" x14ac:dyDescent="0.2">
      <c r="A40" s="30">
        <f t="shared" si="5"/>
        <v>33</v>
      </c>
      <c r="B40" s="26" t="s">
        <v>57</v>
      </c>
      <c r="C40" s="11">
        <v>15</v>
      </c>
      <c r="D40" s="19">
        <f t="shared" ref="D40:D73" si="6">RANK(C40,$C$8:$C$67)</f>
        <v>34</v>
      </c>
      <c r="E40" s="11">
        <v>0</v>
      </c>
      <c r="F40" s="10">
        <f t="shared" ref="F40:F73" si="7">RANK(E40,$E$8:$E$67)</f>
        <v>42</v>
      </c>
      <c r="G40" s="13">
        <f t="shared" ref="G40:G48" si="8">IF(ISERROR((C40-E40)/E40), IF(E40=0,IF(C40&gt;0,1,IF(C40=0,0,((C40-E40)/E40)))),(C40-E40)/E40)</f>
        <v>1</v>
      </c>
      <c r="H40" s="17">
        <v>49</v>
      </c>
      <c r="I40" s="32">
        <v>0</v>
      </c>
      <c r="J40" s="10">
        <f t="shared" ref="J40:J73" si="9">RANK(I40,$I$8:$I$67)</f>
        <v>49</v>
      </c>
      <c r="K40" s="8">
        <f t="shared" ref="K40:K48" si="10">IF(ISERROR((H40-I40)/I40), IF(I40=0,IF(H40&gt;0,1,IF(H40=0,0,((H40-I40)/I40)))),(H40-I40)/I40)</f>
        <v>1</v>
      </c>
    </row>
    <row r="41" spans="1:11" ht="14.45" customHeight="1" x14ac:dyDescent="0.2">
      <c r="A41" s="30">
        <f t="shared" si="5"/>
        <v>34</v>
      </c>
      <c r="B41" s="26" t="s">
        <v>30</v>
      </c>
      <c r="C41" s="11">
        <v>21</v>
      </c>
      <c r="D41" s="19">
        <f t="shared" si="6"/>
        <v>33</v>
      </c>
      <c r="E41" s="11">
        <v>21</v>
      </c>
      <c r="F41" s="10">
        <f t="shared" si="7"/>
        <v>35</v>
      </c>
      <c r="G41" s="13">
        <f t="shared" si="8"/>
        <v>0</v>
      </c>
      <c r="H41" s="17">
        <v>49</v>
      </c>
      <c r="I41" s="32">
        <v>57</v>
      </c>
      <c r="J41" s="10">
        <f t="shared" si="9"/>
        <v>32</v>
      </c>
      <c r="K41" s="8">
        <f t="shared" si="10"/>
        <v>-0.14035087719298245</v>
      </c>
    </row>
    <row r="42" spans="1:11" ht="14.45" customHeight="1" x14ac:dyDescent="0.2">
      <c r="A42" s="30">
        <f t="shared" si="5"/>
        <v>35</v>
      </c>
      <c r="B42" s="26" t="s">
        <v>41</v>
      </c>
      <c r="C42" s="11">
        <v>14</v>
      </c>
      <c r="D42" s="19">
        <f t="shared" si="6"/>
        <v>35</v>
      </c>
      <c r="E42" s="11">
        <v>33</v>
      </c>
      <c r="F42" s="10">
        <f t="shared" si="7"/>
        <v>32</v>
      </c>
      <c r="G42" s="13">
        <f t="shared" si="8"/>
        <v>-0.5757575757575758</v>
      </c>
      <c r="H42" s="17">
        <v>30</v>
      </c>
      <c r="I42" s="32">
        <v>40</v>
      </c>
      <c r="J42" s="10">
        <f t="shared" si="9"/>
        <v>34</v>
      </c>
      <c r="K42" s="8">
        <f t="shared" si="10"/>
        <v>-0.25</v>
      </c>
    </row>
    <row r="43" spans="1:11" ht="14.45" customHeight="1" x14ac:dyDescent="0.2">
      <c r="A43" s="30">
        <f t="shared" si="5"/>
        <v>36</v>
      </c>
      <c r="B43" s="26" t="s">
        <v>54</v>
      </c>
      <c r="C43" s="11">
        <v>6</v>
      </c>
      <c r="D43" s="19">
        <f t="shared" si="6"/>
        <v>42</v>
      </c>
      <c r="E43" s="11">
        <v>0</v>
      </c>
      <c r="F43" s="10">
        <f t="shared" si="7"/>
        <v>42</v>
      </c>
      <c r="G43" s="13">
        <f t="shared" si="8"/>
        <v>1</v>
      </c>
      <c r="H43" s="17">
        <v>26</v>
      </c>
      <c r="I43" s="32">
        <v>0</v>
      </c>
      <c r="J43" s="10">
        <f t="shared" si="9"/>
        <v>49</v>
      </c>
      <c r="K43" s="8">
        <f t="shared" si="10"/>
        <v>1</v>
      </c>
    </row>
    <row r="44" spans="1:11" ht="14.45" customHeight="1" x14ac:dyDescent="0.2">
      <c r="A44" s="30">
        <f t="shared" si="5"/>
        <v>37</v>
      </c>
      <c r="B44" s="26" t="s">
        <v>62</v>
      </c>
      <c r="C44" s="11">
        <v>7</v>
      </c>
      <c r="D44" s="19">
        <f t="shared" si="6"/>
        <v>40</v>
      </c>
      <c r="E44" s="11">
        <v>0</v>
      </c>
      <c r="F44" s="10">
        <f t="shared" si="7"/>
        <v>42</v>
      </c>
      <c r="G44" s="13">
        <f t="shared" si="8"/>
        <v>1</v>
      </c>
      <c r="H44" s="17">
        <v>24</v>
      </c>
      <c r="I44" s="32">
        <v>0</v>
      </c>
      <c r="J44" s="10">
        <f t="shared" si="9"/>
        <v>49</v>
      </c>
      <c r="K44" s="8">
        <f t="shared" si="10"/>
        <v>1</v>
      </c>
    </row>
    <row r="45" spans="1:11" ht="14.45" customHeight="1" x14ac:dyDescent="0.2">
      <c r="A45" s="30">
        <f t="shared" si="5"/>
        <v>38</v>
      </c>
      <c r="B45" s="26" t="s">
        <v>61</v>
      </c>
      <c r="C45" s="11">
        <v>10</v>
      </c>
      <c r="D45" s="19">
        <f t="shared" si="6"/>
        <v>37</v>
      </c>
      <c r="E45" s="11">
        <v>0</v>
      </c>
      <c r="F45" s="10">
        <f t="shared" si="7"/>
        <v>42</v>
      </c>
      <c r="G45" s="13">
        <f t="shared" si="8"/>
        <v>1</v>
      </c>
      <c r="H45" s="17">
        <v>22</v>
      </c>
      <c r="I45" s="32">
        <v>0</v>
      </c>
      <c r="J45" s="10">
        <f t="shared" si="9"/>
        <v>49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59</v>
      </c>
      <c r="C46" s="11">
        <v>9</v>
      </c>
      <c r="D46" s="19">
        <f t="shared" si="6"/>
        <v>38</v>
      </c>
      <c r="E46" s="11">
        <v>0</v>
      </c>
      <c r="F46" s="10">
        <f t="shared" si="7"/>
        <v>42</v>
      </c>
      <c r="G46" s="13">
        <f t="shared" ref="G46:G47" si="11">IF(ISERROR((C46-E46)/E46), IF(E46=0,IF(C46&gt;0,1,IF(C46=0,0,((C46-E46)/E46)))),(C46-E46)/E46)</f>
        <v>1</v>
      </c>
      <c r="H46" s="17">
        <v>20</v>
      </c>
      <c r="I46" s="32">
        <v>0</v>
      </c>
      <c r="J46" s="10">
        <f t="shared" si="9"/>
        <v>49</v>
      </c>
      <c r="K46" s="8">
        <f t="shared" ref="K46:K47" si="12">IF(ISERROR((H46-I46)/I46), IF(I46=0,IF(H46&gt;0,1,IF(H46=0,0,((H46-I46)/I46)))),(H46-I46)/I46)</f>
        <v>1</v>
      </c>
    </row>
    <row r="47" spans="1:11" ht="14.45" customHeight="1" x14ac:dyDescent="0.2">
      <c r="A47" s="30">
        <f t="shared" si="5"/>
        <v>40</v>
      </c>
      <c r="B47" s="26" t="s">
        <v>60</v>
      </c>
      <c r="C47" s="11">
        <v>13</v>
      </c>
      <c r="D47" s="19">
        <f t="shared" si="6"/>
        <v>36</v>
      </c>
      <c r="E47" s="11">
        <v>0</v>
      </c>
      <c r="F47" s="10">
        <f t="shared" si="7"/>
        <v>42</v>
      </c>
      <c r="G47" s="13">
        <f t="shared" si="11"/>
        <v>1</v>
      </c>
      <c r="H47" s="17">
        <v>18</v>
      </c>
      <c r="I47" s="32">
        <v>0</v>
      </c>
      <c r="J47" s="10">
        <f t="shared" si="9"/>
        <v>49</v>
      </c>
      <c r="K47" s="8">
        <f t="shared" si="12"/>
        <v>1</v>
      </c>
    </row>
    <row r="48" spans="1:11" ht="14.45" customHeight="1" x14ac:dyDescent="0.2">
      <c r="A48" s="30">
        <f t="shared" si="5"/>
        <v>41</v>
      </c>
      <c r="B48" s="26" t="s">
        <v>51</v>
      </c>
      <c r="C48" s="11">
        <v>3</v>
      </c>
      <c r="D48" s="19">
        <f t="shared" si="6"/>
        <v>47</v>
      </c>
      <c r="E48" s="11">
        <v>0</v>
      </c>
      <c r="F48" s="10">
        <f t="shared" si="7"/>
        <v>42</v>
      </c>
      <c r="G48" s="13">
        <f t="shared" si="8"/>
        <v>1</v>
      </c>
      <c r="H48" s="17">
        <v>18</v>
      </c>
      <c r="I48" s="32">
        <v>4</v>
      </c>
      <c r="J48" s="10">
        <f t="shared" si="9"/>
        <v>40</v>
      </c>
      <c r="K48" s="8">
        <f t="shared" si="10"/>
        <v>3.5</v>
      </c>
    </row>
    <row r="49" spans="1:11" ht="14.45" customHeight="1" x14ac:dyDescent="0.2">
      <c r="A49" s="30">
        <f t="shared" si="5"/>
        <v>42</v>
      </c>
      <c r="B49" s="26" t="s">
        <v>29</v>
      </c>
      <c r="C49" s="11">
        <v>7</v>
      </c>
      <c r="D49" s="19">
        <f t="shared" si="6"/>
        <v>40</v>
      </c>
      <c r="E49" s="11">
        <v>5</v>
      </c>
      <c r="F49" s="10">
        <f t="shared" si="7"/>
        <v>38</v>
      </c>
      <c r="G49" s="13">
        <f t="shared" ref="G49:G52" si="13">IF(ISERROR((C49-E49)/E49), IF(E49=0,IF(C49&gt;0,1,IF(C49=0,0,((C49-E49)/E49)))),(C49-E49)/E49)</f>
        <v>0.4</v>
      </c>
      <c r="H49" s="17">
        <v>16</v>
      </c>
      <c r="I49" s="32">
        <v>5</v>
      </c>
      <c r="J49" s="10">
        <f t="shared" si="9"/>
        <v>39</v>
      </c>
      <c r="K49" s="8">
        <f t="shared" ref="K49:K52" si="14">IF(ISERROR((H49-I49)/I49), IF(I49=0,IF(H49&gt;0,1,IF(H49=0,0,((H49-I49)/I49)))),(H49-I49)/I49)</f>
        <v>2.2000000000000002</v>
      </c>
    </row>
    <row r="50" spans="1:11" ht="14.45" customHeight="1" x14ac:dyDescent="0.2">
      <c r="A50" s="30">
        <f t="shared" si="5"/>
        <v>43</v>
      </c>
      <c r="B50" s="26" t="s">
        <v>50</v>
      </c>
      <c r="C50" s="11">
        <v>8</v>
      </c>
      <c r="D50" s="19">
        <f t="shared" si="6"/>
        <v>39</v>
      </c>
      <c r="E50" s="11">
        <v>19</v>
      </c>
      <c r="F50" s="10">
        <f t="shared" si="7"/>
        <v>36</v>
      </c>
      <c r="G50" s="13">
        <f t="shared" si="13"/>
        <v>-0.57894736842105265</v>
      </c>
      <c r="H50" s="17">
        <v>15</v>
      </c>
      <c r="I50" s="32">
        <v>32</v>
      </c>
      <c r="J50" s="10">
        <f t="shared" si="9"/>
        <v>35</v>
      </c>
      <c r="K50" s="8">
        <f t="shared" si="14"/>
        <v>-0.53125</v>
      </c>
    </row>
    <row r="51" spans="1:11" ht="14.45" customHeight="1" x14ac:dyDescent="0.2">
      <c r="A51" s="30">
        <f t="shared" si="5"/>
        <v>44</v>
      </c>
      <c r="B51" s="26" t="s">
        <v>21</v>
      </c>
      <c r="C51" s="11">
        <v>5</v>
      </c>
      <c r="D51" s="19">
        <f t="shared" si="6"/>
        <v>43</v>
      </c>
      <c r="E51" s="11">
        <v>7</v>
      </c>
      <c r="F51" s="10">
        <f t="shared" si="7"/>
        <v>37</v>
      </c>
      <c r="G51" s="13">
        <f t="shared" si="13"/>
        <v>-0.2857142857142857</v>
      </c>
      <c r="H51" s="17">
        <v>12</v>
      </c>
      <c r="I51" s="32">
        <v>11</v>
      </c>
      <c r="J51" s="10">
        <f t="shared" si="9"/>
        <v>38</v>
      </c>
      <c r="K51" s="8">
        <f t="shared" si="14"/>
        <v>9.0909090909090912E-2</v>
      </c>
    </row>
    <row r="52" spans="1:11" ht="14.45" customHeight="1" x14ac:dyDescent="0.2">
      <c r="A52" s="30">
        <f t="shared" si="5"/>
        <v>45</v>
      </c>
      <c r="B52" s="26" t="s">
        <v>46</v>
      </c>
      <c r="C52" s="11">
        <v>5</v>
      </c>
      <c r="D52" s="19">
        <f t="shared" si="6"/>
        <v>43</v>
      </c>
      <c r="E52" s="11">
        <v>75</v>
      </c>
      <c r="F52" s="10">
        <f t="shared" si="7"/>
        <v>27</v>
      </c>
      <c r="G52" s="13">
        <f t="shared" si="13"/>
        <v>-0.93333333333333335</v>
      </c>
      <c r="H52" s="17">
        <v>12</v>
      </c>
      <c r="I52" s="32">
        <v>131</v>
      </c>
      <c r="J52" s="10">
        <f t="shared" si="9"/>
        <v>27</v>
      </c>
      <c r="K52" s="8">
        <f t="shared" si="14"/>
        <v>-0.90839694656488545</v>
      </c>
    </row>
    <row r="53" spans="1:11" ht="14.45" customHeight="1" x14ac:dyDescent="0.2">
      <c r="A53" s="30">
        <f t="shared" si="5"/>
        <v>46</v>
      </c>
      <c r="B53" s="26" t="s">
        <v>48</v>
      </c>
      <c r="C53" s="11">
        <v>0</v>
      </c>
      <c r="D53" s="19">
        <f t="shared" si="6"/>
        <v>55</v>
      </c>
      <c r="E53" s="11">
        <v>23</v>
      </c>
      <c r="F53" s="10">
        <f t="shared" si="7"/>
        <v>34</v>
      </c>
      <c r="G53" s="13">
        <f t="shared" ref="G53:G66" si="15">IF(ISERROR((C53-E53)/E53), IF(E53=0,IF(C53&gt;0,1,IF(C53=0,0,((C53-E53)/E53)))),(C53-E53)/E53)</f>
        <v>-1</v>
      </c>
      <c r="H53" s="17">
        <v>8</v>
      </c>
      <c r="I53" s="32">
        <v>27</v>
      </c>
      <c r="J53" s="10">
        <f t="shared" si="9"/>
        <v>36</v>
      </c>
      <c r="K53" s="8">
        <f t="shared" ref="K53:K66" si="16">IF(ISERROR((H53-I53)/I53), IF(I53=0,IF(H53&gt;0,1,IF(H53=0,0,((H53-I53)/I53)))),(H53-I53)/I53)</f>
        <v>-0.70370370370370372</v>
      </c>
    </row>
    <row r="54" spans="1:11" ht="14.45" customHeight="1" x14ac:dyDescent="0.2">
      <c r="A54" s="30">
        <f t="shared" si="5"/>
        <v>47</v>
      </c>
      <c r="B54" s="26" t="s">
        <v>63</v>
      </c>
      <c r="C54" s="11">
        <v>0</v>
      </c>
      <c r="D54" s="19">
        <f t="shared" si="6"/>
        <v>55</v>
      </c>
      <c r="E54" s="11">
        <v>0</v>
      </c>
      <c r="F54" s="10">
        <f t="shared" si="7"/>
        <v>42</v>
      </c>
      <c r="G54" s="13">
        <f t="shared" si="15"/>
        <v>0</v>
      </c>
      <c r="H54" s="17">
        <v>7</v>
      </c>
      <c r="I54" s="32">
        <v>0</v>
      </c>
      <c r="J54" s="10">
        <f t="shared" si="9"/>
        <v>49</v>
      </c>
      <c r="K54" s="8">
        <f t="shared" si="16"/>
        <v>1</v>
      </c>
    </row>
    <row r="55" spans="1:11" ht="14.45" customHeight="1" x14ac:dyDescent="0.2">
      <c r="A55" s="30">
        <f t="shared" si="5"/>
        <v>48</v>
      </c>
      <c r="B55" s="26" t="s">
        <v>26</v>
      </c>
      <c r="C55" s="11">
        <v>4</v>
      </c>
      <c r="D55" s="19">
        <f t="shared" si="6"/>
        <v>45</v>
      </c>
      <c r="E55" s="11">
        <v>59</v>
      </c>
      <c r="F55" s="10">
        <f t="shared" si="7"/>
        <v>28</v>
      </c>
      <c r="G55" s="13">
        <f t="shared" si="15"/>
        <v>-0.93220338983050843</v>
      </c>
      <c r="H55" s="17">
        <v>6</v>
      </c>
      <c r="I55" s="32">
        <v>100</v>
      </c>
      <c r="J55" s="10">
        <f t="shared" si="9"/>
        <v>30</v>
      </c>
      <c r="K55" s="8">
        <f t="shared" si="16"/>
        <v>-0.94</v>
      </c>
    </row>
    <row r="56" spans="1:11" ht="14.45" customHeight="1" x14ac:dyDescent="0.2">
      <c r="A56" s="30">
        <f t="shared" si="5"/>
        <v>49</v>
      </c>
      <c r="B56" s="26" t="s">
        <v>43</v>
      </c>
      <c r="C56" s="11">
        <v>4</v>
      </c>
      <c r="D56" s="19">
        <f t="shared" si="6"/>
        <v>45</v>
      </c>
      <c r="E56" s="11">
        <v>1</v>
      </c>
      <c r="F56" s="10">
        <f t="shared" si="7"/>
        <v>40</v>
      </c>
      <c r="G56" s="13">
        <f t="shared" si="15"/>
        <v>3</v>
      </c>
      <c r="H56" s="17">
        <v>5</v>
      </c>
      <c r="I56" s="32">
        <v>1</v>
      </c>
      <c r="J56" s="10">
        <f t="shared" si="9"/>
        <v>44</v>
      </c>
      <c r="K56" s="8">
        <f t="shared" si="16"/>
        <v>4</v>
      </c>
    </row>
    <row r="57" spans="1:11" ht="14.45" customHeight="1" x14ac:dyDescent="0.2">
      <c r="A57" s="30">
        <f t="shared" si="5"/>
        <v>50</v>
      </c>
      <c r="B57" s="26" t="s">
        <v>38</v>
      </c>
      <c r="C57" s="11">
        <v>1</v>
      </c>
      <c r="D57" s="19">
        <f t="shared" si="6"/>
        <v>49</v>
      </c>
      <c r="E57" s="11">
        <v>0</v>
      </c>
      <c r="F57" s="10">
        <f t="shared" si="7"/>
        <v>42</v>
      </c>
      <c r="G57" s="13">
        <f t="shared" si="15"/>
        <v>1</v>
      </c>
      <c r="H57" s="17">
        <v>4</v>
      </c>
      <c r="I57" s="32">
        <v>3</v>
      </c>
      <c r="J57" s="10">
        <f t="shared" si="9"/>
        <v>41</v>
      </c>
      <c r="K57" s="8">
        <f t="shared" si="16"/>
        <v>0.33333333333333331</v>
      </c>
    </row>
    <row r="58" spans="1:11" ht="14.45" customHeight="1" x14ac:dyDescent="0.2">
      <c r="A58" s="30">
        <f t="shared" si="5"/>
        <v>51</v>
      </c>
      <c r="B58" s="26" t="s">
        <v>58</v>
      </c>
      <c r="C58" s="11">
        <v>1</v>
      </c>
      <c r="D58" s="19">
        <f t="shared" si="6"/>
        <v>49</v>
      </c>
      <c r="E58" s="11">
        <v>0</v>
      </c>
      <c r="F58" s="10">
        <f t="shared" si="7"/>
        <v>42</v>
      </c>
      <c r="G58" s="13">
        <f t="shared" si="15"/>
        <v>1</v>
      </c>
      <c r="H58" s="17">
        <v>3</v>
      </c>
      <c r="I58" s="32">
        <v>0</v>
      </c>
      <c r="J58" s="10">
        <f t="shared" si="9"/>
        <v>49</v>
      </c>
      <c r="K58" s="8">
        <f t="shared" si="16"/>
        <v>1</v>
      </c>
    </row>
    <row r="59" spans="1:11" ht="14.45" customHeight="1" x14ac:dyDescent="0.2">
      <c r="A59" s="30">
        <f t="shared" si="5"/>
        <v>52</v>
      </c>
      <c r="B59" s="26" t="s">
        <v>70</v>
      </c>
      <c r="C59" s="11">
        <v>2</v>
      </c>
      <c r="D59" s="19">
        <f t="shared" si="6"/>
        <v>48</v>
      </c>
      <c r="E59" s="11">
        <v>0</v>
      </c>
      <c r="F59" s="10">
        <f t="shared" si="7"/>
        <v>42</v>
      </c>
      <c r="G59" s="13">
        <f t="shared" ref="G59:G61" si="17">IF(ISERROR((C59-E59)/E59), IF(E59=0,IF(C59&gt;0,1,IF(C59=0,0,((C59-E59)/E59)))),(C59-E59)/E59)</f>
        <v>1</v>
      </c>
      <c r="H59" s="17">
        <v>2</v>
      </c>
      <c r="I59" s="32">
        <v>0</v>
      </c>
      <c r="J59" s="10">
        <f t="shared" si="9"/>
        <v>49</v>
      </c>
      <c r="K59" s="8">
        <f t="shared" ref="K59:K61" si="18">IF(ISERROR((H59-I59)/I59), IF(I59=0,IF(H59&gt;0,1,IF(H59=0,0,((H59-I59)/I59)))),(H59-I59)/I59)</f>
        <v>1</v>
      </c>
    </row>
    <row r="60" spans="1:11" ht="14.45" customHeight="1" x14ac:dyDescent="0.2">
      <c r="A60" s="30">
        <f t="shared" si="5"/>
        <v>53</v>
      </c>
      <c r="B60" s="26" t="s">
        <v>44</v>
      </c>
      <c r="C60" s="11">
        <v>1</v>
      </c>
      <c r="D60" s="19">
        <f t="shared" si="6"/>
        <v>49</v>
      </c>
      <c r="E60" s="11">
        <v>1</v>
      </c>
      <c r="F60" s="10">
        <f t="shared" si="7"/>
        <v>40</v>
      </c>
      <c r="G60" s="13">
        <f t="shared" si="17"/>
        <v>0</v>
      </c>
      <c r="H60" s="17">
        <v>1</v>
      </c>
      <c r="I60" s="32">
        <v>2</v>
      </c>
      <c r="J60" s="10">
        <f t="shared" si="9"/>
        <v>42</v>
      </c>
      <c r="K60" s="8">
        <f t="shared" si="18"/>
        <v>-0.5</v>
      </c>
    </row>
    <row r="61" spans="1:11" ht="14.45" customHeight="1" x14ac:dyDescent="0.2">
      <c r="A61" s="30">
        <f t="shared" si="5"/>
        <v>54</v>
      </c>
      <c r="B61" s="26" t="s">
        <v>71</v>
      </c>
      <c r="C61" s="11">
        <v>1</v>
      </c>
      <c r="D61" s="19">
        <f t="shared" si="6"/>
        <v>49</v>
      </c>
      <c r="E61" s="11">
        <v>0</v>
      </c>
      <c r="F61" s="10">
        <f t="shared" si="7"/>
        <v>42</v>
      </c>
      <c r="G61" s="13">
        <f t="shared" si="17"/>
        <v>1</v>
      </c>
      <c r="H61" s="17">
        <v>1</v>
      </c>
      <c r="I61" s="32">
        <v>0</v>
      </c>
      <c r="J61" s="10">
        <f t="shared" si="9"/>
        <v>49</v>
      </c>
      <c r="K61" s="8">
        <f t="shared" si="18"/>
        <v>1</v>
      </c>
    </row>
    <row r="62" spans="1:11" ht="14.45" customHeight="1" x14ac:dyDescent="0.2">
      <c r="A62" s="30">
        <f t="shared" si="5"/>
        <v>55</v>
      </c>
      <c r="B62" s="26" t="s">
        <v>56</v>
      </c>
      <c r="C62" s="11">
        <v>0</v>
      </c>
      <c r="D62" s="19">
        <f t="shared" si="6"/>
        <v>55</v>
      </c>
      <c r="E62" s="11">
        <v>0</v>
      </c>
      <c r="F62" s="10">
        <f t="shared" si="7"/>
        <v>42</v>
      </c>
      <c r="G62" s="13">
        <f t="shared" ref="G62:G64" si="19">IF(ISERROR((C62-E62)/E62), IF(E62=0,IF(C62&gt;0,1,IF(C62=0,0,((C62-E62)/E62)))),(C62-E62)/E62)</f>
        <v>0</v>
      </c>
      <c r="H62" s="17">
        <v>1</v>
      </c>
      <c r="I62" s="32">
        <v>0</v>
      </c>
      <c r="J62" s="10">
        <f t="shared" si="9"/>
        <v>49</v>
      </c>
      <c r="K62" s="8">
        <f t="shared" ref="K62:K64" si="20">IF(ISERROR((H62-I62)/I62), IF(I62=0,IF(H62&gt;0,1,IF(H62=0,0,((H62-I62)/I62)))),(H62-I62)/I62)</f>
        <v>1</v>
      </c>
    </row>
    <row r="63" spans="1:11" ht="14.45" customHeight="1" x14ac:dyDescent="0.2">
      <c r="A63" s="30">
        <f t="shared" si="5"/>
        <v>56</v>
      </c>
      <c r="B63" s="26" t="s">
        <v>32</v>
      </c>
      <c r="C63" s="11">
        <v>1</v>
      </c>
      <c r="D63" s="19">
        <f t="shared" si="6"/>
        <v>49</v>
      </c>
      <c r="E63" s="11">
        <v>4</v>
      </c>
      <c r="F63" s="10">
        <f t="shared" si="7"/>
        <v>39</v>
      </c>
      <c r="G63" s="13">
        <f t="shared" si="19"/>
        <v>-0.75</v>
      </c>
      <c r="H63" s="17">
        <v>1</v>
      </c>
      <c r="I63" s="32">
        <v>12</v>
      </c>
      <c r="J63" s="10">
        <f t="shared" si="9"/>
        <v>37</v>
      </c>
      <c r="K63" s="8">
        <f t="shared" si="20"/>
        <v>-0.91666666666666663</v>
      </c>
    </row>
    <row r="64" spans="1:11" ht="14.45" customHeight="1" x14ac:dyDescent="0.2">
      <c r="A64" s="30">
        <f t="shared" si="5"/>
        <v>57</v>
      </c>
      <c r="B64" s="26" t="s">
        <v>47</v>
      </c>
      <c r="C64" s="11">
        <v>1</v>
      </c>
      <c r="D64" s="19">
        <f t="shared" si="6"/>
        <v>49</v>
      </c>
      <c r="E64" s="11">
        <v>0</v>
      </c>
      <c r="F64" s="10">
        <f t="shared" si="7"/>
        <v>42</v>
      </c>
      <c r="G64" s="13">
        <f t="shared" si="19"/>
        <v>1</v>
      </c>
      <c r="H64" s="17">
        <v>1</v>
      </c>
      <c r="I64" s="32">
        <v>1</v>
      </c>
      <c r="J64" s="10">
        <f t="shared" si="9"/>
        <v>44</v>
      </c>
      <c r="K64" s="8">
        <f t="shared" si="20"/>
        <v>0</v>
      </c>
    </row>
    <row r="65" spans="1:11" ht="14.45" customHeight="1" x14ac:dyDescent="0.2">
      <c r="A65" s="30">
        <f t="shared" si="5"/>
        <v>58</v>
      </c>
      <c r="B65" s="26" t="s">
        <v>53</v>
      </c>
      <c r="C65" s="11">
        <v>0</v>
      </c>
      <c r="D65" s="19">
        <f t="shared" si="6"/>
        <v>55</v>
      </c>
      <c r="E65" s="11">
        <v>0</v>
      </c>
      <c r="F65" s="10">
        <f t="shared" si="7"/>
        <v>42</v>
      </c>
      <c r="G65" s="13">
        <f t="shared" si="15"/>
        <v>0</v>
      </c>
      <c r="H65" s="17">
        <v>0</v>
      </c>
      <c r="I65" s="32">
        <v>1</v>
      </c>
      <c r="J65" s="10">
        <f t="shared" si="9"/>
        <v>44</v>
      </c>
      <c r="K65" s="8">
        <f t="shared" si="16"/>
        <v>-1</v>
      </c>
    </row>
    <row r="66" spans="1:11" ht="14.45" customHeight="1" x14ac:dyDescent="0.2">
      <c r="A66" s="30">
        <f t="shared" si="5"/>
        <v>59</v>
      </c>
      <c r="B66" s="26" t="s">
        <v>31</v>
      </c>
      <c r="C66" s="11">
        <v>0</v>
      </c>
      <c r="D66" s="19">
        <f t="shared" si="6"/>
        <v>55</v>
      </c>
      <c r="E66" s="11">
        <v>0</v>
      </c>
      <c r="F66" s="10">
        <f t="shared" si="7"/>
        <v>42</v>
      </c>
      <c r="G66" s="13">
        <f t="shared" si="15"/>
        <v>0</v>
      </c>
      <c r="H66" s="17">
        <v>0</v>
      </c>
      <c r="I66" s="32">
        <v>1</v>
      </c>
      <c r="J66" s="10">
        <f t="shared" si="9"/>
        <v>44</v>
      </c>
      <c r="K66" s="8">
        <f t="shared" si="16"/>
        <v>-1</v>
      </c>
    </row>
    <row r="67" spans="1:11" ht="14.45" customHeight="1" thickBot="1" x14ac:dyDescent="0.25">
      <c r="A67" s="39">
        <f t="shared" si="5"/>
        <v>60</v>
      </c>
      <c r="B67" s="41" t="s">
        <v>49</v>
      </c>
      <c r="C67" s="34">
        <v>0</v>
      </c>
      <c r="D67" s="33">
        <f t="shared" si="6"/>
        <v>55</v>
      </c>
      <c r="E67" s="34">
        <v>0</v>
      </c>
      <c r="F67" s="35">
        <f t="shared" si="7"/>
        <v>42</v>
      </c>
      <c r="G67" s="36">
        <f t="shared" ref="G67" si="21">IF(ISERROR((C67-E67)/E67), IF(E67=0,IF(C67&gt;0,1,IF(C67=0,0,((C67-E67)/E67)))),(C67-E67)/E67)</f>
        <v>0</v>
      </c>
      <c r="H67" s="37">
        <v>0</v>
      </c>
      <c r="I67" s="40">
        <v>1</v>
      </c>
      <c r="J67" s="35">
        <f t="shared" si="9"/>
        <v>44</v>
      </c>
      <c r="K67" s="38">
        <f t="shared" ref="K67" si="22">IF(ISERROR((H67-I67)/I67), IF(I67=0,IF(H67&gt;0,1,IF(H67=0,0,((H67-I67)/I67)))),(H67-I67)/I67)</f>
        <v>-1</v>
      </c>
    </row>
  </sheetData>
  <sortState xmlns:xlrd2="http://schemas.microsoft.com/office/spreadsheetml/2017/richdata2" ref="A8:K67">
    <sortCondition descending="1" ref="H8:H67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67 K8:K67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G8:G67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Δ_26_vs_25_Feb26</vt:lpstr>
      <vt:lpstr>Δ_26_vs_25_Feb26!Print_Area</vt:lpstr>
      <vt:lpstr>Δ_26_vs_25_Feb26!Print_Titles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2026-03-14T12:48:59Z</cp:lastPrinted>
  <dcterms:created xsi:type="dcterms:W3CDTF">2014-06-13T11:16:12Z</dcterms:created>
  <dcterms:modified xsi:type="dcterms:W3CDTF">2026-03-14T12:49:07Z</dcterms:modified>
</cp:coreProperties>
</file>