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Apr25\Comparison\"/>
    </mc:Choice>
  </mc:AlternateContent>
  <xr:revisionPtr revIDLastSave="0" documentId="13_ncr:1_{0498849D-9CC4-4A1E-A59F-FF5A720F4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Apr25" sheetId="1" r:id="rId1"/>
  </sheets>
  <definedNames>
    <definedName name="_xlnm.Print_Area" localSheetId="0">Δ_25_vs_24_Apr25!$A$1:$K$63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K56" i="1"/>
  <c r="J56" i="1"/>
  <c r="G56" i="1"/>
  <c r="F56" i="1"/>
  <c r="D56" i="1"/>
  <c r="K55" i="1"/>
  <c r="J55" i="1"/>
  <c r="G55" i="1"/>
  <c r="F55" i="1"/>
  <c r="D55" i="1"/>
  <c r="K54" i="1"/>
  <c r="J54" i="1"/>
  <c r="G54" i="1"/>
  <c r="F54" i="1"/>
  <c r="D54" i="1"/>
  <c r="K57" i="1"/>
  <c r="J57" i="1"/>
  <c r="G57" i="1"/>
  <c r="F57" i="1"/>
  <c r="D57" i="1"/>
  <c r="K53" i="1"/>
  <c r="J53" i="1"/>
  <c r="G53" i="1"/>
  <c r="F53" i="1"/>
  <c r="D53" i="1"/>
  <c r="K52" i="1"/>
  <c r="J52" i="1"/>
  <c r="G52" i="1"/>
  <c r="F52" i="1"/>
  <c r="D52" i="1"/>
  <c r="K51" i="1"/>
  <c r="J51" i="1"/>
  <c r="G51" i="1"/>
  <c r="F51" i="1"/>
  <c r="D51" i="1"/>
  <c r="K62" i="1"/>
  <c r="J62" i="1"/>
  <c r="G62" i="1"/>
  <c r="F62" i="1"/>
  <c r="D62" i="1"/>
  <c r="K61" i="1"/>
  <c r="J61" i="1"/>
  <c r="G61" i="1"/>
  <c r="F61" i="1"/>
  <c r="D61" i="1"/>
  <c r="H7" i="1" l="1"/>
  <c r="K58" i="1" l="1"/>
  <c r="J58" i="1"/>
  <c r="G58" i="1"/>
  <c r="F58" i="1"/>
  <c r="D58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63" i="1"/>
  <c r="F63" i="1"/>
  <c r="D63" i="1"/>
  <c r="K46" i="1"/>
  <c r="K59" i="1"/>
  <c r="K60" i="1"/>
  <c r="K63" i="1"/>
  <c r="J46" i="1"/>
  <c r="J59" i="1"/>
  <c r="J60" i="1"/>
  <c r="G46" i="1"/>
  <c r="G59" i="1"/>
  <c r="G60" i="1"/>
  <c r="G63" i="1"/>
  <c r="F46" i="1"/>
  <c r="F59" i="1"/>
  <c r="F60" i="1"/>
  <c r="D46" i="1"/>
  <c r="D59" i="1"/>
  <c r="D60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<sst xmlns="http://schemas.openxmlformats.org/spreadsheetml/2006/main" count="68" uniqueCount="68">
  <si>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</si>
  <si>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</si>
  <si>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</si>
  <si>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</si>
  <si>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</si>
  <si>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</si>
  <si>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</si>
  <si>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</si>
  <si>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</si>
  <si>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</si>
  <si>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</si>
  <si>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</si>
  <si>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</si>
  <si>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</si>
  <si>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</si>
  <si>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</si>
  <si>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</si>
  <si>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</si>
  <si>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</si>
  <si>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</si>
  <si>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</si>
  <si>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</si>
  <si>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</si>
  <si>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</si>
  <si>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</si>
  <si>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</si>
  <si>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</si>
  <si>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</si>
  <si>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</si>
  <si>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</si>
  <si>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</si>
  <si>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</si>
  <si>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</si>
  <si>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</si>
  <si>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</si>
  <si>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</si>
  <si>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</si>
  <si>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</si>
  <si>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</si>
  <si>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</si>
  <si>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</si>
  <si>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</si>
  <si>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</si>
  <si>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</si>
  <si>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</si>
  <si>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</si>
  <si>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</si>
  <si>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</si>
  <si>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</si>
  <si>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</si>
  <si>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</si>
  <si>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% D25/24</t>
  </si>
  <si>
    <t>KGM</t>
  </si>
  <si>
    <t>OMODA</t>
  </si>
  <si>
    <t>JAECOO</t>
  </si>
  <si>
    <t>CAPRON</t>
  </si>
  <si>
    <t>SAIC MAXUS</t>
  </si>
  <si>
    <t>ROLLS ROYCE</t>
  </si>
  <si>
    <t>LAMBORGHINI</t>
  </si>
  <si>
    <t>YUDO</t>
  </si>
  <si>
    <t>April '25 -YTD</t>
  </si>
  <si>
    <t>Apr. '25</t>
  </si>
  <si>
    <t>Apr. '24</t>
  </si>
  <si>
    <t>Apr. '25 - YtD</t>
  </si>
  <si>
    <t>Apr. '24 - YtD</t>
  </si>
  <si>
    <t>XPENG</t>
  </si>
  <si>
    <t>LOTUS</t>
  </si>
  <si>
    <t>INEOS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</si>
</sst>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3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60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61</v>
      </c>
      <c r="D6" s="46"/>
      <c r="E6" s="46" t="s">
        <v>62</v>
      </c>
      <c r="F6" s="46"/>
      <c r="G6" s="7" t="s">
        <v>51</v>
      </c>
      <c r="H6" s="9" t="s">
        <v>63</v>
      </c>
      <c r="I6" s="46" t="s">
        <v>64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SUM(C8:C63)</f>
        <v>14649</v>
      </c>
      <c r="D7" s="43"/>
      <c r="E7" s="43">
        <f>SUM(E8:E63)</f>
        <v>13445</v>
      </c>
      <c r="F7" s="43"/>
      <c r="G7" s="20">
        <f>C7/E7-1</f>
        <v>8.9550018594273029E-2</v>
      </c>
      <c r="H7" s="24">
        <f>SUM(H8:H63)</f>
        <v>47845</v>
      </c>
      <c r="I7" s="43">
        <f>SUM(I8:I63)</f>
        <v>50113</v>
      </c>
      <c r="J7" s="43"/>
      <c r="K7" s="20">
        <f>H7/I7-1</f>
        <v>-4.52577175583182E-2</v>
      </c>
    </row>
    <row r="8" spans="1:11" ht="14.45" customHeight="1" x14ac:dyDescent="0.2">
      <c r="A8" s="29">
        <v>1</v>
      </c>
      <c r="B8" s="25" t="s">
        <v>4</v>
      </c>
      <c r="C8" s="21">
        <v>2165</v>
      </c>
      <c r="D8" s="18">
        <f t="shared" ref="D8:D39" si="0">RANK(C8,$C$8:$C$63)</f>
        <v>1</v>
      </c>
      <c r="E8" s="21">
        <v>2532</v>
      </c>
      <c r="F8" s="15">
        <f t="shared" ref="F8:F39" si="1">RANK(E8,$E$8:$E$63)</f>
        <v>1</v>
      </c>
      <c r="G8" s="23">
        <f t="shared" ref="G8:G39" si="2">IF(ISERROR((C8-E8)/E8), IF(E8=0,IF(C8&gt;0,1,IF(C8=0,0,((C8-E8)/E8)))),(C8-E8)/E8)</f>
        <v>-0.14494470774091628</v>
      </c>
      <c r="H8" s="14">
        <v>7305</v>
      </c>
      <c r="I8" s="31">
        <v>7748</v>
      </c>
      <c r="J8" s="15">
        <f t="shared" ref="J8:J39" si="3">RANK(I8,$I$8:$I$63)</f>
        <v>1</v>
      </c>
      <c r="K8" s="16">
        <f t="shared" ref="K8:K39" si="4">IF(ISERROR((H8-I8)/I8), IF(I8=0,IF(H8&gt;0,1,IF(H8=0,0,((H8-I8)/I8)))),(H8-I8)/I8)</f>
        <v>-5.7176045431078987E-2</v>
      </c>
    </row>
    <row r="9" spans="1:11" ht="14.45" customHeight="1" x14ac:dyDescent="0.2">
      <c r="A9" s="30">
        <f t="shared" ref="A9:A63" si="5">A8+1</f>
        <v>2</v>
      </c>
      <c r="B9" s="26" t="s">
        <v>8</v>
      </c>
      <c r="C9" s="22">
        <v>1243</v>
      </c>
      <c r="D9" s="19">
        <f t="shared" si="0"/>
        <v>2</v>
      </c>
      <c r="E9" s="22">
        <v>1255</v>
      </c>
      <c r="F9" s="10">
        <f t="shared" si="1"/>
        <v>2</v>
      </c>
      <c r="G9" s="13">
        <f t="shared" si="2"/>
        <v>-9.5617529880478083E-3</v>
      </c>
      <c r="H9" s="17">
        <v>4637</v>
      </c>
      <c r="I9" s="32">
        <v>4572</v>
      </c>
      <c r="J9" s="10">
        <f t="shared" si="3"/>
        <v>2</v>
      </c>
      <c r="K9" s="8">
        <f t="shared" si="4"/>
        <v>1.42169728783902E-2</v>
      </c>
    </row>
    <row r="10" spans="1:11" ht="14.45" customHeight="1" x14ac:dyDescent="0.2">
      <c r="A10" s="30">
        <f t="shared" si="5"/>
        <v>3</v>
      </c>
      <c r="B10" s="26" t="s">
        <v>13</v>
      </c>
      <c r="C10" s="22">
        <v>948</v>
      </c>
      <c r="D10" s="19">
        <f t="shared" si="0"/>
        <v>4</v>
      </c>
      <c r="E10" s="22">
        <v>998</v>
      </c>
      <c r="F10" s="10">
        <f t="shared" si="1"/>
        <v>4</v>
      </c>
      <c r="G10" s="13">
        <f t="shared" si="2"/>
        <v>-5.0100200400801605E-2</v>
      </c>
      <c r="H10" s="17">
        <v>3269</v>
      </c>
      <c r="I10" s="32">
        <v>3519</v>
      </c>
      <c r="J10" s="10">
        <f t="shared" si="3"/>
        <v>5</v>
      </c>
      <c r="K10" s="8">
        <f t="shared" si="4"/>
        <v>-7.1042909917590227E-2</v>
      </c>
    </row>
    <row r="11" spans="1:11" ht="14.45" customHeight="1" x14ac:dyDescent="0.2">
      <c r="A11" s="30">
        <f t="shared" si="5"/>
        <v>4</v>
      </c>
      <c r="B11" s="26" t="s">
        <v>7</v>
      </c>
      <c r="C11" s="11">
        <v>710</v>
      </c>
      <c r="D11" s="19">
        <f t="shared" si="0"/>
        <v>8</v>
      </c>
      <c r="E11" s="11">
        <v>744</v>
      </c>
      <c r="F11" s="10">
        <f t="shared" si="1"/>
        <v>6</v>
      </c>
      <c r="G11" s="13">
        <f t="shared" si="2"/>
        <v>-4.5698924731182797E-2</v>
      </c>
      <c r="H11" s="17">
        <v>3154</v>
      </c>
      <c r="I11" s="32">
        <v>3155</v>
      </c>
      <c r="J11" s="10">
        <f t="shared" si="3"/>
        <v>6</v>
      </c>
      <c r="K11" s="8">
        <f t="shared" si="4"/>
        <v>-3.1695721077654518E-4</v>
      </c>
    </row>
    <row r="12" spans="1:11" ht="14.45" customHeight="1" x14ac:dyDescent="0.2">
      <c r="A12" s="30">
        <f t="shared" si="5"/>
        <v>5</v>
      </c>
      <c r="B12" s="26" t="s">
        <v>9</v>
      </c>
      <c r="C12" s="11">
        <v>963</v>
      </c>
      <c r="D12" s="19">
        <f t="shared" si="0"/>
        <v>3</v>
      </c>
      <c r="E12" s="11">
        <v>1085</v>
      </c>
      <c r="F12" s="10">
        <f t="shared" si="1"/>
        <v>3</v>
      </c>
      <c r="G12" s="13">
        <f t="shared" si="2"/>
        <v>-0.11244239631336406</v>
      </c>
      <c r="H12" s="17">
        <v>2775</v>
      </c>
      <c r="I12" s="32">
        <v>3555</v>
      </c>
      <c r="J12" s="10">
        <f t="shared" si="3"/>
        <v>4</v>
      </c>
      <c r="K12" s="8">
        <f t="shared" si="4"/>
        <v>-0.21940928270042195</v>
      </c>
    </row>
    <row r="13" spans="1:11" ht="14.45" customHeight="1" x14ac:dyDescent="0.2">
      <c r="A13" s="30">
        <f t="shared" si="5"/>
        <v>6</v>
      </c>
      <c r="B13" s="26" t="s">
        <v>40</v>
      </c>
      <c r="C13" s="11">
        <v>702</v>
      </c>
      <c r="D13" s="19">
        <f t="shared" si="0"/>
        <v>10</v>
      </c>
      <c r="E13" s="11">
        <v>807</v>
      </c>
      <c r="F13" s="10">
        <f t="shared" si="1"/>
        <v>5</v>
      </c>
      <c r="G13" s="13">
        <f t="shared" si="2"/>
        <v>-0.13011152416356878</v>
      </c>
      <c r="H13" s="17">
        <v>2584</v>
      </c>
      <c r="I13" s="32">
        <v>4026</v>
      </c>
      <c r="J13" s="10">
        <f t="shared" si="3"/>
        <v>3</v>
      </c>
      <c r="K13" s="8">
        <f t="shared" si="4"/>
        <v>-0.3581718827620467</v>
      </c>
    </row>
    <row r="14" spans="1:11" ht="14.45" customHeight="1" x14ac:dyDescent="0.2">
      <c r="A14" s="30">
        <f t="shared" si="5"/>
        <v>7</v>
      </c>
      <c r="B14" s="26" t="s">
        <v>16</v>
      </c>
      <c r="C14" s="11">
        <v>715</v>
      </c>
      <c r="D14" s="19">
        <f t="shared" si="0"/>
        <v>7</v>
      </c>
      <c r="E14" s="11">
        <v>372</v>
      </c>
      <c r="F14" s="10">
        <f t="shared" si="1"/>
        <v>12</v>
      </c>
      <c r="G14" s="13">
        <f t="shared" si="2"/>
        <v>0.92204301075268813</v>
      </c>
      <c r="H14" s="17">
        <v>2395</v>
      </c>
      <c r="I14" s="32">
        <v>1935</v>
      </c>
      <c r="J14" s="10">
        <f t="shared" si="3"/>
        <v>10</v>
      </c>
      <c r="K14" s="8">
        <f t="shared" si="4"/>
        <v>0.23772609819121446</v>
      </c>
    </row>
    <row r="15" spans="1:11" ht="14.45" customHeight="1" x14ac:dyDescent="0.2">
      <c r="A15" s="30">
        <f t="shared" si="5"/>
        <v>8</v>
      </c>
      <c r="B15" s="26" t="s">
        <v>5</v>
      </c>
      <c r="C15" s="11">
        <v>786</v>
      </c>
      <c r="D15" s="19">
        <f t="shared" si="0"/>
        <v>5</v>
      </c>
      <c r="E15" s="11">
        <v>640</v>
      </c>
      <c r="F15" s="10">
        <f t="shared" si="1"/>
        <v>8</v>
      </c>
      <c r="G15" s="13">
        <f t="shared" si="2"/>
        <v>0.22812499999999999</v>
      </c>
      <c r="H15" s="17">
        <v>2307</v>
      </c>
      <c r="I15" s="32">
        <v>2080</v>
      </c>
      <c r="J15" s="10">
        <f t="shared" si="3"/>
        <v>7</v>
      </c>
      <c r="K15" s="8">
        <f t="shared" si="4"/>
        <v>0.10913461538461539</v>
      </c>
    </row>
    <row r="16" spans="1:11" ht="14.45" customHeight="1" x14ac:dyDescent="0.2">
      <c r="A16" s="30">
        <f t="shared" si="5"/>
        <v>9</v>
      </c>
      <c r="B16" s="26" t="s">
        <v>39</v>
      </c>
      <c r="C16" s="11">
        <v>728</v>
      </c>
      <c r="D16" s="19">
        <f t="shared" si="0"/>
        <v>6</v>
      </c>
      <c r="E16" s="11">
        <v>345</v>
      </c>
      <c r="F16" s="10">
        <f t="shared" si="1"/>
        <v>13</v>
      </c>
      <c r="G16" s="13">
        <f t="shared" si="2"/>
        <v>1.1101449275362318</v>
      </c>
      <c r="H16" s="17">
        <v>1965</v>
      </c>
      <c r="I16" s="32">
        <v>1460</v>
      </c>
      <c r="J16" s="10">
        <f t="shared" si="3"/>
        <v>13</v>
      </c>
      <c r="K16" s="8">
        <f t="shared" si="4"/>
        <v>0.3458904109589041</v>
      </c>
    </row>
    <row r="17" spans="1:11" ht="14.45" customHeight="1" x14ac:dyDescent="0.2">
      <c r="A17" s="30">
        <f t="shared" si="5"/>
        <v>10</v>
      </c>
      <c r="B17" s="26" t="s">
        <v>42</v>
      </c>
      <c r="C17" s="11">
        <v>531</v>
      </c>
      <c r="D17" s="19">
        <f t="shared" si="0"/>
        <v>11</v>
      </c>
      <c r="E17" s="11">
        <v>289</v>
      </c>
      <c r="F17" s="10">
        <f t="shared" si="1"/>
        <v>16</v>
      </c>
      <c r="G17" s="13">
        <f t="shared" si="2"/>
        <v>0.83737024221453282</v>
      </c>
      <c r="H17" s="17">
        <v>1673</v>
      </c>
      <c r="I17" s="32">
        <v>1218</v>
      </c>
      <c r="J17" s="10">
        <f t="shared" si="3"/>
        <v>16</v>
      </c>
      <c r="K17" s="8">
        <f t="shared" si="4"/>
        <v>0.37356321839080459</v>
      </c>
    </row>
    <row r="18" spans="1:11" ht="14.45" customHeight="1" x14ac:dyDescent="0.2">
      <c r="A18" s="30">
        <f t="shared" si="5"/>
        <v>11</v>
      </c>
      <c r="B18" s="26" t="s">
        <v>6</v>
      </c>
      <c r="C18" s="11">
        <v>187</v>
      </c>
      <c r="D18" s="19">
        <f t="shared" si="0"/>
        <v>19</v>
      </c>
      <c r="E18" s="11">
        <v>172</v>
      </c>
      <c r="F18" s="10">
        <f t="shared" si="1"/>
        <v>20</v>
      </c>
      <c r="G18" s="13">
        <f t="shared" si="2"/>
        <v>8.7209302325581398E-2</v>
      </c>
      <c r="H18" s="17">
        <v>1661</v>
      </c>
      <c r="I18" s="32">
        <v>2046</v>
      </c>
      <c r="J18" s="10">
        <f t="shared" si="3"/>
        <v>8</v>
      </c>
      <c r="K18" s="8">
        <f t="shared" si="4"/>
        <v>-0.18817204301075269</v>
      </c>
    </row>
    <row r="19" spans="1:11" ht="14.45" customHeight="1" x14ac:dyDescent="0.2">
      <c r="A19" s="30">
        <f t="shared" si="5"/>
        <v>12</v>
      </c>
      <c r="B19" s="26" t="s">
        <v>11</v>
      </c>
      <c r="C19" s="11">
        <v>709</v>
      </c>
      <c r="D19" s="19">
        <f t="shared" si="0"/>
        <v>9</v>
      </c>
      <c r="E19" s="11">
        <v>516</v>
      </c>
      <c r="F19" s="10">
        <f t="shared" si="1"/>
        <v>9</v>
      </c>
      <c r="G19" s="13">
        <f t="shared" si="2"/>
        <v>0.37403100775193798</v>
      </c>
      <c r="H19" s="17">
        <v>1459</v>
      </c>
      <c r="I19" s="32">
        <v>2036</v>
      </c>
      <c r="J19" s="10">
        <f t="shared" si="3"/>
        <v>9</v>
      </c>
      <c r="K19" s="8">
        <f t="shared" si="4"/>
        <v>-0.28339882121807464</v>
      </c>
    </row>
    <row r="20" spans="1:11" ht="14.45" customHeight="1" x14ac:dyDescent="0.2">
      <c r="A20" s="30">
        <f t="shared" si="5"/>
        <v>13</v>
      </c>
      <c r="B20" s="26" t="s">
        <v>17</v>
      </c>
      <c r="C20" s="11">
        <v>434</v>
      </c>
      <c r="D20" s="19">
        <f t="shared" si="0"/>
        <v>15</v>
      </c>
      <c r="E20" s="11">
        <v>709</v>
      </c>
      <c r="F20" s="10">
        <f t="shared" si="1"/>
        <v>7</v>
      </c>
      <c r="G20" s="13">
        <f t="shared" si="2"/>
        <v>-0.38787023977433005</v>
      </c>
      <c r="H20" s="17">
        <v>1181</v>
      </c>
      <c r="I20" s="32">
        <v>1901</v>
      </c>
      <c r="J20" s="10">
        <f t="shared" si="3"/>
        <v>11</v>
      </c>
      <c r="K20" s="8">
        <f t="shared" si="4"/>
        <v>-0.37874802735402419</v>
      </c>
    </row>
    <row r="21" spans="1:11" ht="14.45" customHeight="1" x14ac:dyDescent="0.2">
      <c r="A21" s="30">
        <f t="shared" si="5"/>
        <v>14</v>
      </c>
      <c r="B21" s="26" t="s">
        <v>15</v>
      </c>
      <c r="C21" s="11">
        <v>402</v>
      </c>
      <c r="D21" s="19">
        <f t="shared" si="0"/>
        <v>16</v>
      </c>
      <c r="E21" s="11">
        <v>343</v>
      </c>
      <c r="F21" s="10">
        <f t="shared" si="1"/>
        <v>14</v>
      </c>
      <c r="G21" s="13">
        <f t="shared" si="2"/>
        <v>0.17201166180758018</v>
      </c>
      <c r="H21" s="17">
        <v>1141</v>
      </c>
      <c r="I21" s="32">
        <v>1473</v>
      </c>
      <c r="J21" s="10">
        <f t="shared" si="3"/>
        <v>12</v>
      </c>
      <c r="K21" s="8">
        <f t="shared" si="4"/>
        <v>-0.22539035980991173</v>
      </c>
    </row>
    <row r="22" spans="1:11" ht="14.45" customHeight="1" x14ac:dyDescent="0.2">
      <c r="A22" s="30">
        <f t="shared" si="5"/>
        <v>15</v>
      </c>
      <c r="B22" s="26" t="s">
        <v>14</v>
      </c>
      <c r="C22" s="11">
        <v>508</v>
      </c>
      <c r="D22" s="19">
        <f t="shared" si="0"/>
        <v>13</v>
      </c>
      <c r="E22" s="11">
        <v>335</v>
      </c>
      <c r="F22" s="10">
        <f t="shared" si="1"/>
        <v>15</v>
      </c>
      <c r="G22" s="13">
        <f t="shared" si="2"/>
        <v>0.5164179104477612</v>
      </c>
      <c r="H22" s="17">
        <v>1099</v>
      </c>
      <c r="I22" s="32">
        <v>1028</v>
      </c>
      <c r="J22" s="10">
        <f t="shared" si="3"/>
        <v>18</v>
      </c>
      <c r="K22" s="8">
        <f t="shared" si="4"/>
        <v>6.9066147859922183E-2</v>
      </c>
    </row>
    <row r="23" spans="1:11" ht="14.45" customHeight="1" x14ac:dyDescent="0.2">
      <c r="A23" s="30">
        <f t="shared" si="5"/>
        <v>16</v>
      </c>
      <c r="B23" s="26" t="s">
        <v>10</v>
      </c>
      <c r="C23" s="11">
        <v>491</v>
      </c>
      <c r="D23" s="19">
        <f t="shared" si="0"/>
        <v>14</v>
      </c>
      <c r="E23" s="11">
        <v>434</v>
      </c>
      <c r="F23" s="10">
        <f t="shared" si="1"/>
        <v>10</v>
      </c>
      <c r="G23" s="13">
        <f t="shared" si="2"/>
        <v>0.1313364055299539</v>
      </c>
      <c r="H23" s="17">
        <v>1098</v>
      </c>
      <c r="I23" s="32">
        <v>1338</v>
      </c>
      <c r="J23" s="10">
        <f t="shared" si="3"/>
        <v>14</v>
      </c>
      <c r="K23" s="8">
        <f t="shared" si="4"/>
        <v>-0.17937219730941703</v>
      </c>
    </row>
    <row r="24" spans="1:11" ht="14.45" customHeight="1" x14ac:dyDescent="0.2">
      <c r="A24" s="30">
        <f t="shared" si="5"/>
        <v>17</v>
      </c>
      <c r="B24" s="26" t="s">
        <v>12</v>
      </c>
      <c r="C24" s="11">
        <v>313</v>
      </c>
      <c r="D24" s="19">
        <f t="shared" si="0"/>
        <v>17</v>
      </c>
      <c r="E24" s="11">
        <v>280</v>
      </c>
      <c r="F24" s="10">
        <f t="shared" si="1"/>
        <v>17</v>
      </c>
      <c r="G24" s="13">
        <f t="shared" si="2"/>
        <v>0.11785714285714285</v>
      </c>
      <c r="H24" s="17">
        <v>1058</v>
      </c>
      <c r="I24" s="32">
        <v>1228</v>
      </c>
      <c r="J24" s="10">
        <f t="shared" si="3"/>
        <v>15</v>
      </c>
      <c r="K24" s="8">
        <f t="shared" si="4"/>
        <v>-0.13843648208469056</v>
      </c>
    </row>
    <row r="25" spans="1:11" ht="14.45" customHeight="1" x14ac:dyDescent="0.2">
      <c r="A25" s="30">
        <f t="shared" si="5"/>
        <v>18</v>
      </c>
      <c r="B25" s="26" t="s">
        <v>25</v>
      </c>
      <c r="C25" s="11">
        <v>531</v>
      </c>
      <c r="D25" s="19">
        <f t="shared" si="0"/>
        <v>11</v>
      </c>
      <c r="E25" s="11">
        <v>380</v>
      </c>
      <c r="F25" s="10">
        <f t="shared" si="1"/>
        <v>11</v>
      </c>
      <c r="G25" s="13">
        <f t="shared" si="2"/>
        <v>0.39736842105263159</v>
      </c>
      <c r="H25" s="17">
        <v>1010</v>
      </c>
      <c r="I25" s="32">
        <v>1087</v>
      </c>
      <c r="J25" s="10">
        <f t="shared" si="3"/>
        <v>17</v>
      </c>
      <c r="K25" s="8">
        <f t="shared" si="4"/>
        <v>-7.0837166513339461E-2</v>
      </c>
    </row>
    <row r="26" spans="1:11" ht="14.45" customHeight="1" x14ac:dyDescent="0.2">
      <c r="A26" s="30">
        <f t="shared" si="5"/>
        <v>19</v>
      </c>
      <c r="B26" s="26" t="s">
        <v>22</v>
      </c>
      <c r="C26" s="11">
        <v>225</v>
      </c>
      <c r="D26" s="19">
        <f t="shared" si="0"/>
        <v>18</v>
      </c>
      <c r="E26" s="11">
        <v>126</v>
      </c>
      <c r="F26" s="10">
        <f t="shared" si="1"/>
        <v>22</v>
      </c>
      <c r="G26" s="13">
        <f t="shared" si="2"/>
        <v>0.7857142857142857</v>
      </c>
      <c r="H26" s="17">
        <v>813</v>
      </c>
      <c r="I26" s="32">
        <v>532</v>
      </c>
      <c r="J26" s="10">
        <f t="shared" si="3"/>
        <v>22</v>
      </c>
      <c r="K26" s="8">
        <f t="shared" si="4"/>
        <v>0.52819548872180455</v>
      </c>
    </row>
    <row r="27" spans="1:11" ht="14.45" customHeight="1" x14ac:dyDescent="0.2">
      <c r="A27" s="30">
        <f t="shared" si="5"/>
        <v>20</v>
      </c>
      <c r="B27" s="26" t="s">
        <v>20</v>
      </c>
      <c r="C27" s="11">
        <v>180</v>
      </c>
      <c r="D27" s="19">
        <f t="shared" si="0"/>
        <v>20</v>
      </c>
      <c r="E27" s="11">
        <v>84</v>
      </c>
      <c r="F27" s="10">
        <f t="shared" si="1"/>
        <v>25</v>
      </c>
      <c r="G27" s="13">
        <f t="shared" si="2"/>
        <v>1.1428571428571428</v>
      </c>
      <c r="H27" s="17">
        <v>699</v>
      </c>
      <c r="I27" s="32">
        <v>461</v>
      </c>
      <c r="J27" s="10">
        <f t="shared" si="3"/>
        <v>23</v>
      </c>
      <c r="K27" s="8">
        <f t="shared" si="4"/>
        <v>0.51626898047722347</v>
      </c>
    </row>
    <row r="28" spans="1:11" ht="14.45" customHeight="1" x14ac:dyDescent="0.2">
      <c r="A28" s="30">
        <f t="shared" si="5"/>
        <v>21</v>
      </c>
      <c r="B28" s="26" t="s">
        <v>46</v>
      </c>
      <c r="C28" s="11">
        <v>158</v>
      </c>
      <c r="D28" s="19">
        <f t="shared" si="0"/>
        <v>21</v>
      </c>
      <c r="E28" s="11">
        <v>19</v>
      </c>
      <c r="F28" s="10">
        <f t="shared" si="1"/>
        <v>32</v>
      </c>
      <c r="G28" s="13">
        <f t="shared" si="2"/>
        <v>7.3157894736842106</v>
      </c>
      <c r="H28" s="17">
        <v>686</v>
      </c>
      <c r="I28" s="32">
        <v>25</v>
      </c>
      <c r="J28" s="10">
        <f t="shared" si="3"/>
        <v>34</v>
      </c>
      <c r="K28" s="8">
        <f t="shared" si="4"/>
        <v>26.44</v>
      </c>
    </row>
    <row r="29" spans="1:11" ht="14.45" customHeight="1" x14ac:dyDescent="0.2">
      <c r="A29" s="30">
        <f t="shared" si="5"/>
        <v>22</v>
      </c>
      <c r="B29" s="26" t="s">
        <v>35</v>
      </c>
      <c r="C29" s="11">
        <v>109</v>
      </c>
      <c r="D29" s="19">
        <f t="shared" si="0"/>
        <v>24</v>
      </c>
      <c r="E29" s="11">
        <v>133</v>
      </c>
      <c r="F29" s="10">
        <f t="shared" si="1"/>
        <v>21</v>
      </c>
      <c r="G29" s="13">
        <f t="shared" si="2"/>
        <v>-0.18045112781954886</v>
      </c>
      <c r="H29" s="17">
        <v>503</v>
      </c>
      <c r="I29" s="32">
        <v>418</v>
      </c>
      <c r="J29" s="10">
        <f t="shared" si="3"/>
        <v>25</v>
      </c>
      <c r="K29" s="8">
        <f t="shared" si="4"/>
        <v>0.20334928229665072</v>
      </c>
    </row>
    <row r="30" spans="1:11" ht="14.45" customHeight="1" x14ac:dyDescent="0.2">
      <c r="A30" s="30">
        <f t="shared" si="5"/>
        <v>23</v>
      </c>
      <c r="B30" s="26" t="s">
        <v>18</v>
      </c>
      <c r="C30" s="11">
        <v>139</v>
      </c>
      <c r="D30" s="19">
        <f t="shared" si="0"/>
        <v>23</v>
      </c>
      <c r="E30" s="11">
        <v>91</v>
      </c>
      <c r="F30" s="10">
        <f t="shared" si="1"/>
        <v>24</v>
      </c>
      <c r="G30" s="13">
        <f t="shared" si="2"/>
        <v>0.52747252747252749</v>
      </c>
      <c r="H30" s="17">
        <v>471</v>
      </c>
      <c r="I30" s="32">
        <v>427</v>
      </c>
      <c r="J30" s="10">
        <f t="shared" si="3"/>
        <v>24</v>
      </c>
      <c r="K30" s="8">
        <f t="shared" si="4"/>
        <v>0.10304449648711944</v>
      </c>
    </row>
    <row r="31" spans="1:11" ht="14.45" customHeight="1" x14ac:dyDescent="0.2">
      <c r="A31" s="30">
        <f t="shared" si="5"/>
        <v>24</v>
      </c>
      <c r="B31" s="26" t="s">
        <v>19</v>
      </c>
      <c r="C31" s="11">
        <v>153</v>
      </c>
      <c r="D31" s="19">
        <f t="shared" si="0"/>
        <v>22</v>
      </c>
      <c r="E31" s="11">
        <v>113</v>
      </c>
      <c r="F31" s="10">
        <f t="shared" si="1"/>
        <v>23</v>
      </c>
      <c r="G31" s="13">
        <f t="shared" si="2"/>
        <v>0.35398230088495575</v>
      </c>
      <c r="H31" s="17">
        <v>426</v>
      </c>
      <c r="I31" s="32">
        <v>544</v>
      </c>
      <c r="J31" s="10">
        <f t="shared" si="3"/>
        <v>21</v>
      </c>
      <c r="K31" s="8">
        <f t="shared" si="4"/>
        <v>-0.21691176470588236</v>
      </c>
    </row>
    <row r="32" spans="1:11" ht="14.45" customHeight="1" x14ac:dyDescent="0.2">
      <c r="A32" s="30">
        <f t="shared" si="5"/>
        <v>25</v>
      </c>
      <c r="B32" s="26" t="s">
        <v>33</v>
      </c>
      <c r="C32" s="11">
        <v>101</v>
      </c>
      <c r="D32" s="19">
        <f t="shared" si="0"/>
        <v>25</v>
      </c>
      <c r="E32" s="11">
        <v>173</v>
      </c>
      <c r="F32" s="10">
        <f t="shared" si="1"/>
        <v>19</v>
      </c>
      <c r="G32" s="13">
        <f t="shared" si="2"/>
        <v>-0.41618497109826591</v>
      </c>
      <c r="H32" s="17">
        <v>416</v>
      </c>
      <c r="I32" s="32">
        <v>691</v>
      </c>
      <c r="J32" s="10">
        <f t="shared" si="3"/>
        <v>19</v>
      </c>
      <c r="K32" s="8">
        <f t="shared" si="4"/>
        <v>-0.39797395079594788</v>
      </c>
    </row>
    <row r="33" spans="1:11" ht="14.45" customHeight="1" x14ac:dyDescent="0.2">
      <c r="A33" s="30">
        <f t="shared" si="5"/>
        <v>26</v>
      </c>
      <c r="B33" s="26" t="s">
        <v>34</v>
      </c>
      <c r="C33" s="11">
        <v>70</v>
      </c>
      <c r="D33" s="19">
        <f t="shared" si="0"/>
        <v>26</v>
      </c>
      <c r="E33" s="11">
        <v>175</v>
      </c>
      <c r="F33" s="10">
        <f t="shared" si="1"/>
        <v>18</v>
      </c>
      <c r="G33" s="13">
        <f t="shared" si="2"/>
        <v>-0.6</v>
      </c>
      <c r="H33" s="17">
        <v>389</v>
      </c>
      <c r="I33" s="32">
        <v>678</v>
      </c>
      <c r="J33" s="10">
        <f t="shared" si="3"/>
        <v>20</v>
      </c>
      <c r="K33" s="8">
        <f t="shared" si="4"/>
        <v>-0.42625368731563423</v>
      </c>
    </row>
    <row r="34" spans="1:11" ht="14.45" customHeight="1" x14ac:dyDescent="0.2">
      <c r="A34" s="30">
        <f t="shared" si="5"/>
        <v>27</v>
      </c>
      <c r="B34" s="26" t="s">
        <v>24</v>
      </c>
      <c r="C34" s="11">
        <v>51</v>
      </c>
      <c r="D34" s="19">
        <f t="shared" si="0"/>
        <v>29</v>
      </c>
      <c r="E34" s="11">
        <v>26</v>
      </c>
      <c r="F34" s="10">
        <f t="shared" si="1"/>
        <v>31</v>
      </c>
      <c r="G34" s="13">
        <f t="shared" si="2"/>
        <v>0.96153846153846156</v>
      </c>
      <c r="H34" s="17">
        <v>268</v>
      </c>
      <c r="I34" s="32">
        <v>112</v>
      </c>
      <c r="J34" s="10">
        <f t="shared" si="3"/>
        <v>29</v>
      </c>
      <c r="K34" s="8">
        <f t="shared" si="4"/>
        <v>1.3928571428571428</v>
      </c>
    </row>
    <row r="35" spans="1:11" ht="14.45" customHeight="1" x14ac:dyDescent="0.2">
      <c r="A35" s="30">
        <f t="shared" si="5"/>
        <v>28</v>
      </c>
      <c r="B35" s="26" t="s">
        <v>27</v>
      </c>
      <c r="C35" s="11">
        <v>52</v>
      </c>
      <c r="D35" s="19">
        <f t="shared" si="0"/>
        <v>28</v>
      </c>
      <c r="E35" s="11">
        <v>27</v>
      </c>
      <c r="F35" s="10">
        <f t="shared" si="1"/>
        <v>30</v>
      </c>
      <c r="G35" s="13">
        <f t="shared" si="2"/>
        <v>0.92592592592592593</v>
      </c>
      <c r="H35" s="17">
        <v>240</v>
      </c>
      <c r="I35" s="32">
        <v>84</v>
      </c>
      <c r="J35" s="10">
        <f t="shared" si="3"/>
        <v>31</v>
      </c>
      <c r="K35" s="8">
        <f t="shared" si="4"/>
        <v>1.8571428571428572</v>
      </c>
    </row>
    <row r="36" spans="1:11" ht="14.45" customHeight="1" x14ac:dyDescent="0.2">
      <c r="A36" s="30">
        <f t="shared" si="5"/>
        <v>29</v>
      </c>
      <c r="B36" s="26" t="s">
        <v>26</v>
      </c>
      <c r="C36" s="11">
        <v>61</v>
      </c>
      <c r="D36" s="19">
        <f t="shared" si="0"/>
        <v>27</v>
      </c>
      <c r="E36" s="11">
        <v>62</v>
      </c>
      <c r="F36" s="10">
        <f t="shared" si="1"/>
        <v>27</v>
      </c>
      <c r="G36" s="13">
        <f t="shared" si="2"/>
        <v>-1.6129032258064516E-2</v>
      </c>
      <c r="H36" s="17">
        <v>211</v>
      </c>
      <c r="I36" s="32">
        <v>168</v>
      </c>
      <c r="J36" s="10">
        <f t="shared" si="3"/>
        <v>27</v>
      </c>
      <c r="K36" s="8">
        <f t="shared" si="4"/>
        <v>0.25595238095238093</v>
      </c>
    </row>
    <row r="37" spans="1:11" ht="14.45" customHeight="1" x14ac:dyDescent="0.2">
      <c r="A37" s="30">
        <f t="shared" si="5"/>
        <v>30</v>
      </c>
      <c r="B37" s="26" t="s">
        <v>28</v>
      </c>
      <c r="C37" s="11">
        <v>47</v>
      </c>
      <c r="D37" s="19">
        <f t="shared" si="0"/>
        <v>30</v>
      </c>
      <c r="E37" s="11">
        <v>72</v>
      </c>
      <c r="F37" s="10">
        <f t="shared" si="1"/>
        <v>26</v>
      </c>
      <c r="G37" s="13">
        <f t="shared" si="2"/>
        <v>-0.34722222222222221</v>
      </c>
      <c r="H37" s="17">
        <v>184</v>
      </c>
      <c r="I37" s="32">
        <v>232</v>
      </c>
      <c r="J37" s="10">
        <f t="shared" si="3"/>
        <v>26</v>
      </c>
      <c r="K37" s="8">
        <f t="shared" si="4"/>
        <v>-0.20689655172413793</v>
      </c>
    </row>
    <row r="38" spans="1:11" ht="14.45" customHeight="1" x14ac:dyDescent="0.2">
      <c r="A38" s="30">
        <f t="shared" si="5"/>
        <v>31</v>
      </c>
      <c r="B38" s="26" t="s">
        <v>47</v>
      </c>
      <c r="C38" s="11">
        <v>16</v>
      </c>
      <c r="D38" s="19">
        <f t="shared" si="0"/>
        <v>36</v>
      </c>
      <c r="E38" s="11">
        <v>2</v>
      </c>
      <c r="F38" s="10">
        <f t="shared" si="1"/>
        <v>38</v>
      </c>
      <c r="G38" s="13">
        <f t="shared" si="2"/>
        <v>7</v>
      </c>
      <c r="H38" s="17">
        <v>170</v>
      </c>
      <c r="I38" s="32">
        <v>2</v>
      </c>
      <c r="J38" s="10">
        <f t="shared" si="3"/>
        <v>42</v>
      </c>
      <c r="K38" s="8">
        <f t="shared" si="4"/>
        <v>84</v>
      </c>
    </row>
    <row r="39" spans="1:11" ht="14.45" customHeight="1" x14ac:dyDescent="0.2">
      <c r="A39" s="30">
        <f t="shared" si="5"/>
        <v>32</v>
      </c>
      <c r="B39" s="26" t="s">
        <v>23</v>
      </c>
      <c r="C39" s="11">
        <v>34</v>
      </c>
      <c r="D39" s="19">
        <f t="shared" si="0"/>
        <v>33</v>
      </c>
      <c r="E39" s="11">
        <v>37</v>
      </c>
      <c r="F39" s="10">
        <f t="shared" si="1"/>
        <v>28</v>
      </c>
      <c r="G39" s="13">
        <f t="shared" si="2"/>
        <v>-8.1081081081081086E-2</v>
      </c>
      <c r="H39" s="17">
        <v>124</v>
      </c>
      <c r="I39" s="32">
        <v>114</v>
      </c>
      <c r="J39" s="10">
        <f t="shared" si="3"/>
        <v>28</v>
      </c>
      <c r="K39" s="8">
        <f t="shared" si="4"/>
        <v>8.771929824561403E-2</v>
      </c>
    </row>
    <row r="40" spans="1:11" ht="14.45" customHeight="1" x14ac:dyDescent="0.2">
      <c r="A40" s="30">
        <f t="shared" si="5"/>
        <v>33</v>
      </c>
      <c r="B40" s="26" t="s">
        <v>30</v>
      </c>
      <c r="C40" s="11">
        <v>37</v>
      </c>
      <c r="D40" s="19">
        <f t="shared" ref="D40:D63" si="6">RANK(C40,$C$8:$C$63)</f>
        <v>32</v>
      </c>
      <c r="E40" s="11">
        <v>31</v>
      </c>
      <c r="F40" s="10">
        <f t="shared" ref="F40:F63" si="7">RANK(E40,$E$8:$E$63)</f>
        <v>29</v>
      </c>
      <c r="G40" s="13">
        <f t="shared" ref="G40:G63" si="8">IF(ISERROR((C40-E40)/E40), IF(E40=0,IF(C40&gt;0,1,IF(C40=0,0,((C40-E40)/E40)))),(C40-E40)/E40)</f>
        <v>0.19354838709677419</v>
      </c>
      <c r="H40" s="17">
        <v>118</v>
      </c>
      <c r="I40" s="32">
        <v>86</v>
      </c>
      <c r="J40" s="10">
        <f t="shared" ref="J40:J63" si="9">RANK(I40,$I$8:$I$63)</f>
        <v>30</v>
      </c>
      <c r="K40" s="8">
        <f t="shared" ref="K40:K63" si="10">IF(ISERROR((H40-I40)/I40), IF(I40=0,IF(H40&gt;0,1,IF(H40=0,0,((H40-I40)/I40)))),(H40-I40)/I40)</f>
        <v>0.37209302325581395</v>
      </c>
    </row>
    <row r="41" spans="1:11" ht="14.45" customHeight="1" x14ac:dyDescent="0.2">
      <c r="A41" s="30">
        <f t="shared" si="5"/>
        <v>34</v>
      </c>
      <c r="B41" s="26" t="s">
        <v>49</v>
      </c>
      <c r="C41" s="11">
        <v>28</v>
      </c>
      <c r="D41" s="19">
        <f t="shared" si="6"/>
        <v>34</v>
      </c>
      <c r="E41" s="11">
        <v>0</v>
      </c>
      <c r="F41" s="10">
        <f t="shared" si="7"/>
        <v>42</v>
      </c>
      <c r="G41" s="13">
        <f t="shared" si="8"/>
        <v>1</v>
      </c>
      <c r="H41" s="17">
        <v>77</v>
      </c>
      <c r="I41" s="32">
        <v>0</v>
      </c>
      <c r="J41" s="10">
        <f t="shared" si="9"/>
        <v>44</v>
      </c>
      <c r="K41" s="8">
        <f t="shared" si="10"/>
        <v>1</v>
      </c>
    </row>
    <row r="42" spans="1:11" ht="14.45" customHeight="1" x14ac:dyDescent="0.2">
      <c r="A42" s="30">
        <f t="shared" si="5"/>
        <v>35</v>
      </c>
      <c r="B42" s="26" t="s">
        <v>41</v>
      </c>
      <c r="C42" s="11">
        <v>16</v>
      </c>
      <c r="D42" s="19">
        <f t="shared" si="6"/>
        <v>36</v>
      </c>
      <c r="E42" s="11">
        <v>0</v>
      </c>
      <c r="F42" s="10">
        <f t="shared" si="7"/>
        <v>42</v>
      </c>
      <c r="G42" s="13">
        <f t="shared" si="8"/>
        <v>1</v>
      </c>
      <c r="H42" s="17">
        <v>76</v>
      </c>
      <c r="I42" s="32">
        <v>0</v>
      </c>
      <c r="J42" s="10">
        <f t="shared" si="9"/>
        <v>44</v>
      </c>
      <c r="K42" s="8">
        <f t="shared" si="10"/>
        <v>1</v>
      </c>
    </row>
    <row r="43" spans="1:11" ht="14.45" customHeight="1" x14ac:dyDescent="0.2">
      <c r="A43" s="30">
        <f t="shared" si="5"/>
        <v>36</v>
      </c>
      <c r="B43" s="26" t="s">
        <v>52</v>
      </c>
      <c r="C43" s="11">
        <v>38</v>
      </c>
      <c r="D43" s="19">
        <f t="shared" si="6"/>
        <v>31</v>
      </c>
      <c r="E43" s="11">
        <v>0</v>
      </c>
      <c r="F43" s="10">
        <f t="shared" si="7"/>
        <v>42</v>
      </c>
      <c r="G43" s="13">
        <f t="shared" si="8"/>
        <v>1</v>
      </c>
      <c r="H43" s="17">
        <v>74</v>
      </c>
      <c r="I43" s="32">
        <v>0</v>
      </c>
      <c r="J43" s="10">
        <f t="shared" si="9"/>
        <v>44</v>
      </c>
      <c r="K43" s="8">
        <f t="shared" si="10"/>
        <v>1</v>
      </c>
    </row>
    <row r="44" spans="1:11" ht="14.45" customHeight="1" x14ac:dyDescent="0.2">
      <c r="A44" s="30">
        <f t="shared" si="5"/>
        <v>37</v>
      </c>
      <c r="B44" s="26" t="s">
        <v>21</v>
      </c>
      <c r="C44" s="11">
        <v>14</v>
      </c>
      <c r="D44" s="19">
        <f t="shared" si="6"/>
        <v>38</v>
      </c>
      <c r="E44" s="11">
        <v>7</v>
      </c>
      <c r="F44" s="10">
        <f t="shared" si="7"/>
        <v>34</v>
      </c>
      <c r="G44" s="13">
        <f t="shared" si="8"/>
        <v>1</v>
      </c>
      <c r="H44" s="17">
        <v>29</v>
      </c>
      <c r="I44" s="32">
        <v>33</v>
      </c>
      <c r="J44" s="10">
        <f t="shared" si="9"/>
        <v>33</v>
      </c>
      <c r="K44" s="8">
        <f t="shared" si="10"/>
        <v>-0.12121212121212122</v>
      </c>
    </row>
    <row r="45" spans="1:11" ht="14.45" customHeight="1" x14ac:dyDescent="0.2">
      <c r="A45" s="30">
        <f t="shared" si="5"/>
        <v>38</v>
      </c>
      <c r="B45" s="26" t="s">
        <v>53</v>
      </c>
      <c r="C45" s="11">
        <v>23</v>
      </c>
      <c r="D45" s="19">
        <f t="shared" si="6"/>
        <v>35</v>
      </c>
      <c r="E45" s="11">
        <v>0</v>
      </c>
      <c r="F45" s="10">
        <f t="shared" si="7"/>
        <v>42</v>
      </c>
      <c r="G45" s="13">
        <f t="shared" si="8"/>
        <v>1</v>
      </c>
      <c r="H45" s="17">
        <v>27</v>
      </c>
      <c r="I45" s="32">
        <v>0</v>
      </c>
      <c r="J45" s="10">
        <f t="shared" si="9"/>
        <v>44</v>
      </c>
      <c r="K45" s="8">
        <f t="shared" si="10"/>
        <v>1</v>
      </c>
    </row>
    <row r="46" spans="1:11" ht="14.45" customHeight="1" x14ac:dyDescent="0.2">
      <c r="A46" s="30">
        <f t="shared" si="5"/>
        <v>39</v>
      </c>
      <c r="B46" s="26" t="s">
        <v>32</v>
      </c>
      <c r="C46" s="11">
        <v>1</v>
      </c>
      <c r="D46" s="19">
        <f t="shared" si="6"/>
        <v>44</v>
      </c>
      <c r="E46" s="11">
        <v>12</v>
      </c>
      <c r="F46" s="10">
        <f t="shared" si="7"/>
        <v>33</v>
      </c>
      <c r="G46" s="13">
        <f t="shared" si="8"/>
        <v>-0.91666666666666663</v>
      </c>
      <c r="H46" s="17">
        <v>17</v>
      </c>
      <c r="I46" s="32">
        <v>35</v>
      </c>
      <c r="J46" s="10">
        <f t="shared" si="9"/>
        <v>32</v>
      </c>
      <c r="K46" s="8">
        <f t="shared" si="10"/>
        <v>-0.51428571428571423</v>
      </c>
    </row>
    <row r="47" spans="1:11" ht="14.45" customHeight="1" x14ac:dyDescent="0.2">
      <c r="A47" s="30">
        <f t="shared" si="5"/>
        <v>40</v>
      </c>
      <c r="B47" s="26" t="s">
        <v>54</v>
      </c>
      <c r="C47" s="11">
        <v>13</v>
      </c>
      <c r="D47" s="19">
        <f t="shared" si="6"/>
        <v>39</v>
      </c>
      <c r="E47" s="11">
        <v>0</v>
      </c>
      <c r="F47" s="10">
        <f t="shared" si="7"/>
        <v>42</v>
      </c>
      <c r="G47" s="13">
        <f t="shared" ref="G47:G58" si="11">IF(ISERROR((C47-E47)/E47), IF(E47=0,IF(C47&gt;0,1,IF(C47=0,0,((C47-E47)/E47)))),(C47-E47)/E47)</f>
        <v>1</v>
      </c>
      <c r="H47" s="17">
        <v>15</v>
      </c>
      <c r="I47" s="32">
        <v>0</v>
      </c>
      <c r="J47" s="10">
        <f t="shared" si="9"/>
        <v>44</v>
      </c>
      <c r="K47" s="8">
        <f t="shared" ref="K47:K58" si="12">IF(ISERROR((H47-I47)/I47), IF(I47=0,IF(H47&gt;0,1,IF(H47=0,0,((H47-I47)/I47)))),(H47-I47)/I47)</f>
        <v>1</v>
      </c>
    </row>
    <row r="48" spans="1:11" ht="14.45" customHeight="1" x14ac:dyDescent="0.2">
      <c r="A48" s="30">
        <f t="shared" si="5"/>
        <v>41</v>
      </c>
      <c r="B48" s="26" t="s">
        <v>29</v>
      </c>
      <c r="C48" s="11">
        <v>6</v>
      </c>
      <c r="D48" s="19">
        <f t="shared" si="6"/>
        <v>40</v>
      </c>
      <c r="E48" s="11">
        <v>4</v>
      </c>
      <c r="F48" s="10">
        <f t="shared" si="7"/>
        <v>36</v>
      </c>
      <c r="G48" s="13">
        <f t="shared" si="11"/>
        <v>0.5</v>
      </c>
      <c r="H48" s="17">
        <v>15</v>
      </c>
      <c r="I48" s="32">
        <v>20</v>
      </c>
      <c r="J48" s="10">
        <f t="shared" si="9"/>
        <v>35</v>
      </c>
      <c r="K48" s="8">
        <f t="shared" si="12"/>
        <v>-0.25</v>
      </c>
    </row>
    <row r="49" spans="1:11" ht="14.45" customHeight="1" x14ac:dyDescent="0.2">
      <c r="A49" s="30">
        <f t="shared" si="5"/>
        <v>42</v>
      </c>
      <c r="B49" s="26" t="s">
        <v>38</v>
      </c>
      <c r="C49" s="11">
        <v>2</v>
      </c>
      <c r="D49" s="19">
        <f t="shared" si="6"/>
        <v>42</v>
      </c>
      <c r="E49" s="11">
        <v>2</v>
      </c>
      <c r="F49" s="10">
        <f t="shared" si="7"/>
        <v>38</v>
      </c>
      <c r="G49" s="13">
        <f t="shared" si="11"/>
        <v>0</v>
      </c>
      <c r="H49" s="17">
        <v>6</v>
      </c>
      <c r="I49" s="32">
        <v>6</v>
      </c>
      <c r="J49" s="10">
        <f t="shared" si="9"/>
        <v>38</v>
      </c>
      <c r="K49" s="8">
        <f t="shared" si="12"/>
        <v>0</v>
      </c>
    </row>
    <row r="50" spans="1:11" ht="14.45" customHeight="1" x14ac:dyDescent="0.2">
      <c r="A50" s="30">
        <f t="shared" si="5"/>
        <v>43</v>
      </c>
      <c r="B50" s="26" t="s">
        <v>31</v>
      </c>
      <c r="C50" s="11">
        <v>1</v>
      </c>
      <c r="D50" s="19">
        <f t="shared" si="6"/>
        <v>44</v>
      </c>
      <c r="E50" s="11">
        <v>7</v>
      </c>
      <c r="F50" s="10">
        <f t="shared" si="7"/>
        <v>34</v>
      </c>
      <c r="G50" s="13">
        <f t="shared" si="11"/>
        <v>-0.8571428571428571</v>
      </c>
      <c r="H50" s="17">
        <v>3</v>
      </c>
      <c r="I50" s="32">
        <v>14</v>
      </c>
      <c r="J50" s="10">
        <f t="shared" si="9"/>
        <v>36</v>
      </c>
      <c r="K50" s="8">
        <f t="shared" si="12"/>
        <v>-0.7857142857142857</v>
      </c>
    </row>
    <row r="51" spans="1:11" ht="14.45" customHeight="1" x14ac:dyDescent="0.2">
      <c r="A51" s="30">
        <f t="shared" si="5"/>
        <v>44</v>
      </c>
      <c r="B51" s="26" t="s">
        <v>65</v>
      </c>
      <c r="C51" s="11">
        <v>3</v>
      </c>
      <c r="D51" s="19">
        <f t="shared" si="6"/>
        <v>41</v>
      </c>
      <c r="E51" s="11">
        <v>0</v>
      </c>
      <c r="F51" s="10">
        <f t="shared" si="7"/>
        <v>42</v>
      </c>
      <c r="G51" s="13">
        <f t="shared" ref="G51:G57" si="13">IF(ISERROR((C51-E51)/E51), IF(E51=0,IF(C51&gt;0,1,IF(C51=0,0,((C51-E51)/E51)))),(C51-E51)/E51)</f>
        <v>1</v>
      </c>
      <c r="H51" s="17">
        <v>3</v>
      </c>
      <c r="I51" s="32">
        <v>0</v>
      </c>
      <c r="J51" s="10">
        <f t="shared" si="9"/>
        <v>44</v>
      </c>
      <c r="K51" s="8">
        <f t="shared" ref="K51:K57" si="14">IF(ISERROR((H51-I51)/I51), IF(I51=0,IF(H51&gt;0,1,IF(H51=0,0,((H51-I51)/I51)))),(H51-I51)/I51)</f>
        <v>1</v>
      </c>
    </row>
    <row r="52" spans="1:11" ht="14.45" customHeight="1" x14ac:dyDescent="0.2">
      <c r="A52" s="30">
        <f t="shared" si="5"/>
        <v>45</v>
      </c>
      <c r="B52" s="26" t="s">
        <v>45</v>
      </c>
      <c r="C52" s="11">
        <v>0</v>
      </c>
      <c r="D52" s="19">
        <f t="shared" ref="D52:D57" si="15">RANK(C52,$C$8:$C$63)</f>
        <v>49</v>
      </c>
      <c r="E52" s="11">
        <v>3</v>
      </c>
      <c r="F52" s="10">
        <f t="shared" ref="F52:F57" si="16">RANK(E52,$E$8:$E$63)</f>
        <v>37</v>
      </c>
      <c r="G52" s="13">
        <f t="shared" si="13"/>
        <v>-1</v>
      </c>
      <c r="H52" s="17">
        <v>3</v>
      </c>
      <c r="I52" s="32">
        <v>5</v>
      </c>
      <c r="J52" s="10">
        <f t="shared" ref="J52:J57" si="17">RANK(I52,$I$8:$I$63)</f>
        <v>40</v>
      </c>
      <c r="K52" s="8">
        <f t="shared" si="14"/>
        <v>-0.4</v>
      </c>
    </row>
    <row r="53" spans="1:11" ht="14.45" customHeight="1" x14ac:dyDescent="0.2">
      <c r="A53" s="30">
        <f t="shared" si="5"/>
        <v>46</v>
      </c>
      <c r="B53" s="26" t="s">
        <v>58</v>
      </c>
      <c r="C53" s="11">
        <v>1</v>
      </c>
      <c r="D53" s="19">
        <f t="shared" si="15"/>
        <v>44</v>
      </c>
      <c r="E53" s="11">
        <v>0</v>
      </c>
      <c r="F53" s="10">
        <f t="shared" si="16"/>
        <v>42</v>
      </c>
      <c r="G53" s="13">
        <f t="shared" si="13"/>
        <v>1</v>
      </c>
      <c r="H53" s="17">
        <v>2</v>
      </c>
      <c r="I53" s="32">
        <v>0</v>
      </c>
      <c r="J53" s="10">
        <f t="shared" si="17"/>
        <v>44</v>
      </c>
      <c r="K53" s="8">
        <f t="shared" si="14"/>
        <v>1</v>
      </c>
    </row>
    <row r="54" spans="1:11" ht="14.45" customHeight="1" x14ac:dyDescent="0.2">
      <c r="A54" s="30">
        <f t="shared" si="5"/>
        <v>47</v>
      </c>
      <c r="B54" s="26" t="s">
        <v>66</v>
      </c>
      <c r="C54" s="11">
        <v>2</v>
      </c>
      <c r="D54" s="19">
        <f t="shared" ref="D54:D56" si="18">RANK(C54,$C$8:$C$63)</f>
        <v>42</v>
      </c>
      <c r="E54" s="11">
        <v>0</v>
      </c>
      <c r="F54" s="10">
        <f t="shared" ref="F54:F56" si="19">RANK(E54,$E$8:$E$63)</f>
        <v>42</v>
      </c>
      <c r="G54" s="13">
        <f t="shared" ref="G54:G56" si="20">IF(ISERROR((C54-E54)/E54), IF(E54=0,IF(C54&gt;0,1,IF(C54=0,0,((C54-E54)/E54)))),(C54-E54)/E54)</f>
        <v>1</v>
      </c>
      <c r="H54" s="17">
        <v>2</v>
      </c>
      <c r="I54" s="32">
        <v>0</v>
      </c>
      <c r="J54" s="10">
        <f t="shared" ref="J54:J56" si="21">RANK(I54,$I$8:$I$63)</f>
        <v>44</v>
      </c>
      <c r="K54" s="8">
        <f t="shared" ref="K54:K56" si="22">IF(ISERROR((H54-I54)/I54), IF(I54=0,IF(H54&gt;0,1,IF(H54=0,0,((H54-I54)/I54)))),(H54-I54)/I54)</f>
        <v>1</v>
      </c>
    </row>
    <row r="55" spans="1:11" ht="14.45" customHeight="1" x14ac:dyDescent="0.2">
      <c r="A55" s="30">
        <f t="shared" si="5"/>
        <v>48</v>
      </c>
      <c r="B55" s="26" t="s">
        <v>44</v>
      </c>
      <c r="C55" s="11">
        <v>1</v>
      </c>
      <c r="D55" s="19">
        <f t="shared" si="18"/>
        <v>44</v>
      </c>
      <c r="E55" s="11">
        <v>0</v>
      </c>
      <c r="F55" s="10">
        <f t="shared" si="19"/>
        <v>42</v>
      </c>
      <c r="G55" s="13">
        <f t="shared" si="20"/>
        <v>1</v>
      </c>
      <c r="H55" s="17">
        <v>2</v>
      </c>
      <c r="I55" s="32">
        <v>1</v>
      </c>
      <c r="J55" s="10">
        <f t="shared" si="21"/>
        <v>43</v>
      </c>
      <c r="K55" s="8">
        <f t="shared" si="22"/>
        <v>1</v>
      </c>
    </row>
    <row r="56" spans="1:11" ht="14.45" customHeight="1" x14ac:dyDescent="0.2">
      <c r="A56" s="30">
        <f t="shared" si="5"/>
        <v>49</v>
      </c>
      <c r="B56" s="26" t="s">
        <v>67</v>
      </c>
      <c r="C56" s="11">
        <v>1</v>
      </c>
      <c r="D56" s="19">
        <f t="shared" si="18"/>
        <v>44</v>
      </c>
      <c r="E56" s="11">
        <v>0</v>
      </c>
      <c r="F56" s="10">
        <f t="shared" si="19"/>
        <v>42</v>
      </c>
      <c r="G56" s="13">
        <f t="shared" si="20"/>
        <v>1</v>
      </c>
      <c r="H56" s="17">
        <v>1</v>
      </c>
      <c r="I56" s="32">
        <v>0</v>
      </c>
      <c r="J56" s="10">
        <f t="shared" si="21"/>
        <v>44</v>
      </c>
      <c r="K56" s="8">
        <f t="shared" si="22"/>
        <v>1</v>
      </c>
    </row>
    <row r="57" spans="1:11" ht="14.45" customHeight="1" x14ac:dyDescent="0.2">
      <c r="A57" s="30">
        <f t="shared" si="5"/>
        <v>50</v>
      </c>
      <c r="B57" s="26" t="s">
        <v>48</v>
      </c>
      <c r="C57" s="11">
        <v>0</v>
      </c>
      <c r="D57" s="19">
        <f t="shared" si="15"/>
        <v>49</v>
      </c>
      <c r="E57" s="11">
        <v>0</v>
      </c>
      <c r="F57" s="10">
        <f t="shared" si="16"/>
        <v>42</v>
      </c>
      <c r="G57" s="13">
        <f t="shared" si="13"/>
        <v>0</v>
      </c>
      <c r="H57" s="17">
        <v>1</v>
      </c>
      <c r="I57" s="32">
        <v>0</v>
      </c>
      <c r="J57" s="10">
        <f t="shared" si="17"/>
        <v>44</v>
      </c>
      <c r="K57" s="8">
        <f t="shared" si="14"/>
        <v>1</v>
      </c>
    </row>
    <row r="58" spans="1:11" ht="14.45" customHeight="1" x14ac:dyDescent="0.2">
      <c r="A58" s="30">
        <f t="shared" si="5"/>
        <v>51</v>
      </c>
      <c r="B58" s="26" t="s">
        <v>57</v>
      </c>
      <c r="C58" s="11">
        <v>0</v>
      </c>
      <c r="D58" s="19">
        <f t="shared" si="6"/>
        <v>49</v>
      </c>
      <c r="E58" s="11">
        <v>0</v>
      </c>
      <c r="F58" s="10">
        <f t="shared" si="7"/>
        <v>42</v>
      </c>
      <c r="G58" s="13">
        <f t="shared" si="11"/>
        <v>0</v>
      </c>
      <c r="H58" s="17">
        <v>1</v>
      </c>
      <c r="I58" s="32">
        <v>0</v>
      </c>
      <c r="J58" s="10">
        <f t="shared" si="9"/>
        <v>44</v>
      </c>
      <c r="K58" s="8">
        <f t="shared" si="12"/>
        <v>1</v>
      </c>
    </row>
    <row r="59" spans="1:11" ht="14.45" customHeight="1" x14ac:dyDescent="0.2">
      <c r="A59" s="30">
        <f t="shared" si="5"/>
        <v>52</v>
      </c>
      <c r="B59" s="26" t="s">
        <v>50</v>
      </c>
      <c r="C59" s="11">
        <v>0</v>
      </c>
      <c r="D59" s="19">
        <f t="shared" si="6"/>
        <v>49</v>
      </c>
      <c r="E59" s="11">
        <v>0</v>
      </c>
      <c r="F59" s="10">
        <f t="shared" si="7"/>
        <v>42</v>
      </c>
      <c r="G59" s="13">
        <f t="shared" si="8"/>
        <v>0</v>
      </c>
      <c r="H59" s="17">
        <v>1</v>
      </c>
      <c r="I59" s="32">
        <v>0</v>
      </c>
      <c r="J59" s="10">
        <f t="shared" si="9"/>
        <v>44</v>
      </c>
      <c r="K59" s="8">
        <f t="shared" si="10"/>
        <v>1</v>
      </c>
    </row>
    <row r="60" spans="1:11" ht="14.45" customHeight="1" x14ac:dyDescent="0.2">
      <c r="A60" s="30">
        <f t="shared" si="5"/>
        <v>53</v>
      </c>
      <c r="B60" s="26" t="s">
        <v>55</v>
      </c>
      <c r="C60" s="11">
        <v>0</v>
      </c>
      <c r="D60" s="19">
        <f t="shared" si="6"/>
        <v>49</v>
      </c>
      <c r="E60" s="11">
        <v>0</v>
      </c>
      <c r="F60" s="10">
        <f t="shared" si="7"/>
        <v>42</v>
      </c>
      <c r="G60" s="13">
        <f t="shared" si="8"/>
        <v>0</v>
      </c>
      <c r="H60" s="17">
        <v>1</v>
      </c>
      <c r="I60" s="32">
        <v>0</v>
      </c>
      <c r="J60" s="10">
        <f t="shared" si="9"/>
        <v>44</v>
      </c>
      <c r="K60" s="8">
        <f t="shared" si="10"/>
        <v>1</v>
      </c>
    </row>
    <row r="61" spans="1:11" ht="14.45" customHeight="1" x14ac:dyDescent="0.2">
      <c r="A61" s="30">
        <f t="shared" si="5"/>
        <v>54</v>
      </c>
      <c r="B61" s="26" t="s">
        <v>56</v>
      </c>
      <c r="C61" s="11">
        <v>0</v>
      </c>
      <c r="D61" s="19">
        <f t="shared" si="6"/>
        <v>49</v>
      </c>
      <c r="E61" s="11">
        <v>0</v>
      </c>
      <c r="F61" s="10">
        <f t="shared" si="7"/>
        <v>42</v>
      </c>
      <c r="G61" s="13">
        <f t="shared" ref="G61:G62" si="23">IF(ISERROR((C61-E61)/E61), IF(E61=0,IF(C61&gt;0,1,IF(C61=0,0,((C61-E61)/E61)))),(C61-E61)/E61)</f>
        <v>0</v>
      </c>
      <c r="H61" s="17">
        <v>0</v>
      </c>
      <c r="I61" s="32">
        <v>3</v>
      </c>
      <c r="J61" s="10">
        <f t="shared" si="9"/>
        <v>41</v>
      </c>
      <c r="K61" s="8">
        <f t="shared" ref="K61:K62" si="24">IF(ISERROR((H61-I61)/I61), IF(I61=0,IF(H61&gt;0,1,IF(H61=0,0,((H61-I61)/I61)))),(H61-I61)/I61)</f>
        <v>-1</v>
      </c>
    </row>
    <row r="62" spans="1:11" ht="14.45" customHeight="1" x14ac:dyDescent="0.2">
      <c r="A62" s="30">
        <f t="shared" si="5"/>
        <v>55</v>
      </c>
      <c r="B62" s="26" t="s">
        <v>59</v>
      </c>
      <c r="C62" s="11">
        <v>0</v>
      </c>
      <c r="D62" s="19">
        <f t="shared" si="6"/>
        <v>49</v>
      </c>
      <c r="E62" s="11">
        <v>1</v>
      </c>
      <c r="F62" s="10">
        <f t="shared" si="7"/>
        <v>41</v>
      </c>
      <c r="G62" s="13">
        <f t="shared" si="23"/>
        <v>-1</v>
      </c>
      <c r="H62" s="17">
        <v>0</v>
      </c>
      <c r="I62" s="32">
        <v>6</v>
      </c>
      <c r="J62" s="10">
        <f t="shared" si="9"/>
        <v>38</v>
      </c>
      <c r="K62" s="8">
        <f t="shared" si="24"/>
        <v>-1</v>
      </c>
    </row>
    <row r="63" spans="1:11" ht="14.45" customHeight="1" thickBot="1" x14ac:dyDescent="0.25">
      <c r="A63" s="39">
        <f t="shared" si="5"/>
        <v>56</v>
      </c>
      <c r="B63" s="41" t="s">
        <v>43</v>
      </c>
      <c r="C63" s="34">
        <v>0</v>
      </c>
      <c r="D63" s="33">
        <f t="shared" si="6"/>
        <v>49</v>
      </c>
      <c r="E63" s="34">
        <v>2</v>
      </c>
      <c r="F63" s="35">
        <f t="shared" si="7"/>
        <v>38</v>
      </c>
      <c r="G63" s="36">
        <f t="shared" si="8"/>
        <v>-1</v>
      </c>
      <c r="H63" s="37">
        <v>0</v>
      </c>
      <c r="I63" s="40">
        <v>11</v>
      </c>
      <c r="J63" s="35">
        <f t="shared" si="9"/>
        <v>37</v>
      </c>
      <c r="K63" s="38">
        <f t="shared" si="10"/>
        <v>-1</v>
      </c>
    </row>
  </sheetData>
  <sortState xmlns:xlrd2="http://schemas.microsoft.com/office/spreadsheetml/2017/richdata2" ref="A8:K63">
    <sortCondition descending="1" ref="H8:H63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3 K8:K63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G8:G63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Δ_25_vs_24_Apr25</vt:lpstr>
      <vt:lpstr>Δ_25_vs_24_Apr25!Print_Area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2025-05-17T12:46:12Z</dcterms:modified>
</cp:coreProperties>
</file>