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Feb25\Comparison\"/>
    </mc:Choice>
  </mc:AlternateContent>
  <xr:revisionPtr revIDLastSave="0" documentId="13_ncr:1_{2F20A4C7-3769-4835-B7D8-F9626A47E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Feb25" sheetId="1" r:id="rId1"/>
  </sheets>
  <definedNames>
    <definedName name="_xlnm.Print_Area" localSheetId="0">Δ_25_vs_24_Feb25!$A$1:$K$57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51" i="1"/>
  <c r="A52" i="1"/>
  <c r="A53" i="1"/>
  <c r="A54" i="1" s="1"/>
  <c r="A55" i="1" s="1"/>
  <c r="A56" i="1" s="1"/>
  <c r="A57" i="1" s="1"/>
  <c r="K51" i="1"/>
  <c r="J51" i="1"/>
  <c r="G51" i="1"/>
  <c r="F51" i="1"/>
  <c r="D51" i="1"/>
  <c r="K56" i="1"/>
  <c r="J56" i="1"/>
  <c r="G56" i="1"/>
  <c r="F56" i="1"/>
  <c r="D56" i="1"/>
  <c r="K55" i="1"/>
  <c r="J55" i="1"/>
  <c r="G55" i="1"/>
  <c r="F55" i="1"/>
  <c r="D55" i="1"/>
  <c r="H7" i="1" l="1"/>
  <c r="K52" i="1" l="1"/>
  <c r="J52" i="1"/>
  <c r="G52" i="1"/>
  <c r="F52" i="1"/>
  <c r="D52" i="1"/>
  <c r="K50" i="1"/>
  <c r="J50" i="1"/>
  <c r="G50" i="1"/>
  <c r="F50" i="1"/>
  <c r="D50" i="1"/>
  <c r="K49" i="1"/>
  <c r="J49" i="1"/>
  <c r="G49" i="1"/>
  <c r="F49" i="1"/>
  <c r="D49" i="1"/>
  <c r="K48" i="1"/>
  <c r="J48" i="1"/>
  <c r="G48" i="1"/>
  <c r="F48" i="1"/>
  <c r="D48" i="1"/>
  <c r="K47" i="1"/>
  <c r="J47" i="1"/>
  <c r="G47" i="1"/>
  <c r="F47" i="1"/>
  <c r="D47" i="1"/>
  <c r="J57" i="1"/>
  <c r="F57" i="1"/>
  <c r="D57" i="1"/>
  <c r="K46" i="1"/>
  <c r="K53" i="1"/>
  <c r="K54" i="1"/>
  <c r="K57" i="1"/>
  <c r="J46" i="1"/>
  <c r="J53" i="1"/>
  <c r="J54" i="1"/>
  <c r="G46" i="1"/>
  <c r="G53" i="1"/>
  <c r="G54" i="1"/>
  <c r="G57" i="1"/>
  <c r="F46" i="1"/>
  <c r="F53" i="1"/>
  <c r="F54" i="1"/>
  <c r="D46" i="1"/>
  <c r="D53" i="1"/>
  <c r="D54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<sst xmlns="http://schemas.openxmlformats.org/spreadsheetml/2006/main" count="62" uniqueCount="62">
  <si>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</si>
  <si>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</si>
  <si>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</si>
  <si>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</si>
  <si>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</si>
  <si>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</si>
  <si>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</si>
  <si>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</si>
  <si>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</si>
  <si>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</si>
  <si>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</si>
  <si>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</si>
  <si>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</si>
  <si>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</si>
  <si>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</si>
  <si>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</si>
  <si>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</si>
  <si>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</si>
  <si>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</si>
  <si>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</si>
  <si>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</si>
  <si>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</si>
  <si>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</si>
  <si>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</si>
  <si>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</si>
  <si>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</si>
  <si>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</si>
  <si>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</si>
  <si>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</si>
  <si>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</si>
  <si>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</si>
  <si>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</si>
  <si>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</si>
  <si>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</si>
  <si>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</si>
  <si>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</si>
  <si>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</si>
  <si>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</si>
  <si>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</si>
  <si>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</si>
  <si>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</si>
  <si>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</si>
  <si>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</si>
  <si>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</si>
  <si>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</si>
  <si>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</si>
  <si>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</si>
  <si>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</si>
  <si>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</si>
  <si>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</si>
  <si>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</si>
  <si>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</si>
  <si>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</si>
  <si>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</si>
  <si>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</si>
  <si>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</si>
  <si>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February '25 -YTD</t>
  </si>
  <si>
    <t>SAIC MAXUS</t>
  </si>
  <si>
    <t>Feb. '25</t>
  </si>
  <si>
    <t>Feb. '24</t>
  </si>
  <si>
    <t>Feb. '25 - YtD</t>
  </si>
  <si>
    <t>Feb. '24 -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</si>
</sst>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57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56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58</v>
      </c>
      <c r="D6" s="46"/>
      <c r="E6" s="46" t="s">
        <v>59</v>
      </c>
      <c r="F6" s="46"/>
      <c r="G6" s="7" t="s">
        <v>51</v>
      </c>
      <c r="H6" s="9" t="s">
        <v>60</v>
      </c>
      <c r="I6" s="46" t="s">
        <v>61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SUM(C8:C57)</f>
        <v>9818</v>
      </c>
      <c r="D7" s="43"/>
      <c r="E7" s="43">
        <f>SUM(E8:E57)</f>
        <v>11451</v>
      </c>
      <c r="F7" s="43"/>
      <c r="G7" s="20">
        <f>C7/E7-1</f>
        <v>-0.14260763252117714</v>
      </c>
      <c r="H7" s="24">
        <f>SUM(H8:H57)</f>
        <v>20477</v>
      </c>
      <c r="I7" s="43">
        <f>SUM(I8:I57)</f>
        <v>24203</v>
      </c>
      <c r="J7" s="43"/>
      <c r="K7" s="20">
        <f>H7/I7-1</f>
        <v>-0.15394785770359043</v>
      </c>
    </row>
    <row r="8" spans="1:11" ht="14.45" customHeight="1" x14ac:dyDescent="0.2">
      <c r="A8" s="29">
        <v>1</v>
      </c>
      <c r="B8" s="25" t="s">
        <v>4</v>
      </c>
      <c r="C8" s="21">
        <v>1524</v>
      </c>
      <c r="D8" s="18">
        <f t="shared" ref="D8:D39" si="0">RANK(C8,$C$8:$C$57)</f>
        <v>1</v>
      </c>
      <c r="E8" s="21">
        <v>1790</v>
      </c>
      <c r="F8" s="15">
        <f t="shared" ref="F8:F39" si="1">RANK(E8,$E$8:$E$57)</f>
        <v>1</v>
      </c>
      <c r="G8" s="23">
        <f t="shared" ref="G8:G39" si="2">IF(ISERROR((C8-E8)/E8), IF(E8=0,IF(C8&gt;0,1,IF(C8=0,0,((C8-E8)/E8)))),(C8-E8)/E8)</f>
        <v>-0.14860335195530727</v>
      </c>
      <c r="H8" s="14">
        <v>3394</v>
      </c>
      <c r="I8" s="31">
        <v>3738</v>
      </c>
      <c r="J8" s="15">
        <f t="shared" ref="J8:J39" si="3">RANK(I8,$I$8:$I$57)</f>
        <v>1</v>
      </c>
      <c r="K8" s="16">
        <f t="shared" ref="K8:K39" si="4">IF(ISERROR((H8-I8)/I8), IF(I8=0,IF(H8&gt;0,1,IF(H8=0,0,((H8-I8)/I8)))),(H8-I8)/I8)</f>
        <v>-9.2027822364901021E-2</v>
      </c>
    </row>
    <row r="9" spans="1:11" ht="14.45" customHeight="1" x14ac:dyDescent="0.2">
      <c r="A9" s="30">
        <f t="shared" ref="A9:A57" si="5">A8+1</f>
        <v>2</v>
      </c>
      <c r="B9" s="26" t="s">
        <v>8</v>
      </c>
      <c r="C9" s="22">
        <v>1168</v>
      </c>
      <c r="D9" s="19">
        <f t="shared" si="0"/>
        <v>2</v>
      </c>
      <c r="E9" s="22">
        <v>992</v>
      </c>
      <c r="F9" s="10">
        <f t="shared" si="1"/>
        <v>3</v>
      </c>
      <c r="G9" s="13">
        <f t="shared" si="2"/>
        <v>0.17741935483870969</v>
      </c>
      <c r="H9" s="17">
        <v>2138</v>
      </c>
      <c r="I9" s="32">
        <v>2283</v>
      </c>
      <c r="J9" s="10">
        <f t="shared" si="3"/>
        <v>3</v>
      </c>
      <c r="K9" s="8">
        <f t="shared" si="4"/>
        <v>-6.351292159439334E-2</v>
      </c>
    </row>
    <row r="10" spans="1:11" ht="14.45" customHeight="1" x14ac:dyDescent="0.2">
      <c r="A10" s="30">
        <f t="shared" si="5"/>
        <v>3</v>
      </c>
      <c r="B10" s="26" t="s">
        <v>7</v>
      </c>
      <c r="C10" s="22">
        <v>617</v>
      </c>
      <c r="D10" s="19">
        <f t="shared" si="0"/>
        <v>4</v>
      </c>
      <c r="E10" s="22">
        <v>718</v>
      </c>
      <c r="F10" s="10">
        <f t="shared" si="1"/>
        <v>6</v>
      </c>
      <c r="G10" s="13">
        <f t="shared" si="2"/>
        <v>-0.14066852367688024</v>
      </c>
      <c r="H10" s="17">
        <v>1712</v>
      </c>
      <c r="I10" s="32">
        <v>1636</v>
      </c>
      <c r="J10" s="10">
        <f t="shared" si="3"/>
        <v>6</v>
      </c>
      <c r="K10" s="8">
        <f t="shared" si="4"/>
        <v>4.6454767726161368E-2</v>
      </c>
    </row>
    <row r="11" spans="1:11" ht="14.45" customHeight="1" x14ac:dyDescent="0.2">
      <c r="A11" s="30">
        <f t="shared" si="5"/>
        <v>4</v>
      </c>
      <c r="B11" s="26" t="s">
        <v>13</v>
      </c>
      <c r="C11" s="11">
        <v>741</v>
      </c>
      <c r="D11" s="19">
        <f t="shared" si="0"/>
        <v>3</v>
      </c>
      <c r="E11" s="11">
        <v>860</v>
      </c>
      <c r="F11" s="10">
        <f t="shared" si="1"/>
        <v>4</v>
      </c>
      <c r="G11" s="13">
        <f t="shared" si="2"/>
        <v>-0.13837209302325582</v>
      </c>
      <c r="H11" s="17">
        <v>1513</v>
      </c>
      <c r="I11" s="32">
        <v>1665</v>
      </c>
      <c r="J11" s="10">
        <f t="shared" si="3"/>
        <v>5</v>
      </c>
      <c r="K11" s="8">
        <f t="shared" si="4"/>
        <v>-9.1291291291291293E-2</v>
      </c>
    </row>
    <row r="12" spans="1:11" ht="14.45" customHeight="1" x14ac:dyDescent="0.2">
      <c r="A12" s="30">
        <f t="shared" si="5"/>
        <v>5</v>
      </c>
      <c r="B12" s="26" t="s">
        <v>40</v>
      </c>
      <c r="C12" s="11">
        <v>485</v>
      </c>
      <c r="D12" s="19">
        <f t="shared" si="0"/>
        <v>8</v>
      </c>
      <c r="E12" s="11">
        <v>1027</v>
      </c>
      <c r="F12" s="10">
        <f t="shared" si="1"/>
        <v>2</v>
      </c>
      <c r="G12" s="13">
        <f t="shared" si="2"/>
        <v>-0.52775073028237585</v>
      </c>
      <c r="H12" s="17">
        <v>1138</v>
      </c>
      <c r="I12" s="32">
        <v>2403</v>
      </c>
      <c r="J12" s="10">
        <f t="shared" si="3"/>
        <v>2</v>
      </c>
      <c r="K12" s="8">
        <f t="shared" si="4"/>
        <v>-0.52642530170620061</v>
      </c>
    </row>
    <row r="13" spans="1:11" ht="14.45" customHeight="1" x14ac:dyDescent="0.2">
      <c r="A13" s="30">
        <f t="shared" si="5"/>
        <v>6</v>
      </c>
      <c r="B13" s="26" t="s">
        <v>16</v>
      </c>
      <c r="C13" s="11">
        <v>513</v>
      </c>
      <c r="D13" s="19">
        <f t="shared" si="0"/>
        <v>6</v>
      </c>
      <c r="E13" s="11">
        <v>497</v>
      </c>
      <c r="F13" s="10">
        <f t="shared" si="1"/>
        <v>8</v>
      </c>
      <c r="G13" s="13">
        <f t="shared" si="2"/>
        <v>3.2193158953722337E-2</v>
      </c>
      <c r="H13" s="17">
        <v>1075</v>
      </c>
      <c r="I13" s="32">
        <v>1026</v>
      </c>
      <c r="J13" s="10">
        <f t="shared" si="3"/>
        <v>7</v>
      </c>
      <c r="K13" s="8">
        <f t="shared" si="4"/>
        <v>4.7758284600389861E-2</v>
      </c>
    </row>
    <row r="14" spans="1:11" ht="14.45" customHeight="1" x14ac:dyDescent="0.2">
      <c r="A14" s="30">
        <f t="shared" si="5"/>
        <v>7</v>
      </c>
      <c r="B14" s="26" t="s">
        <v>9</v>
      </c>
      <c r="C14" s="11">
        <v>613</v>
      </c>
      <c r="D14" s="19">
        <f t="shared" si="0"/>
        <v>5</v>
      </c>
      <c r="E14" s="11">
        <v>763</v>
      </c>
      <c r="F14" s="10">
        <f t="shared" si="1"/>
        <v>5</v>
      </c>
      <c r="G14" s="13">
        <f t="shared" si="2"/>
        <v>-0.19659239842726081</v>
      </c>
      <c r="H14" s="17">
        <v>1070</v>
      </c>
      <c r="I14" s="32">
        <v>1689</v>
      </c>
      <c r="J14" s="10">
        <f t="shared" si="3"/>
        <v>4</v>
      </c>
      <c r="K14" s="8">
        <f t="shared" si="4"/>
        <v>-0.36648904677323862</v>
      </c>
    </row>
    <row r="15" spans="1:11" ht="14.45" customHeight="1" x14ac:dyDescent="0.2">
      <c r="A15" s="30">
        <f t="shared" si="5"/>
        <v>8</v>
      </c>
      <c r="B15" s="26" t="s">
        <v>5</v>
      </c>
      <c r="C15" s="11">
        <v>513</v>
      </c>
      <c r="D15" s="19">
        <f t="shared" si="0"/>
        <v>6</v>
      </c>
      <c r="E15" s="11">
        <v>384</v>
      </c>
      <c r="F15" s="10">
        <f t="shared" si="1"/>
        <v>10</v>
      </c>
      <c r="G15" s="13">
        <f t="shared" si="2"/>
        <v>0.3359375</v>
      </c>
      <c r="H15" s="17">
        <v>1040</v>
      </c>
      <c r="I15" s="32">
        <v>957</v>
      </c>
      <c r="J15" s="10">
        <f t="shared" si="3"/>
        <v>8</v>
      </c>
      <c r="K15" s="8">
        <f t="shared" si="4"/>
        <v>8.6729362591431561E-2</v>
      </c>
    </row>
    <row r="16" spans="1:11" ht="14.45" customHeight="1" x14ac:dyDescent="0.2">
      <c r="A16" s="30">
        <f t="shared" si="5"/>
        <v>9</v>
      </c>
      <c r="B16" s="26" t="s">
        <v>42</v>
      </c>
      <c r="C16" s="11">
        <v>335</v>
      </c>
      <c r="D16" s="19">
        <f t="shared" si="0"/>
        <v>9</v>
      </c>
      <c r="E16" s="11">
        <v>226</v>
      </c>
      <c r="F16" s="10">
        <f t="shared" si="1"/>
        <v>18</v>
      </c>
      <c r="G16" s="13">
        <f t="shared" si="2"/>
        <v>0.48230088495575218</v>
      </c>
      <c r="H16" s="17">
        <v>796</v>
      </c>
      <c r="I16" s="32">
        <v>642</v>
      </c>
      <c r="J16" s="10">
        <f t="shared" si="3"/>
        <v>15</v>
      </c>
      <c r="K16" s="8">
        <f t="shared" si="4"/>
        <v>0.23987538940809969</v>
      </c>
    </row>
    <row r="17" spans="1:11" ht="14.45" customHeight="1" x14ac:dyDescent="0.2">
      <c r="A17" s="30">
        <f t="shared" si="5"/>
        <v>10</v>
      </c>
      <c r="B17" s="26" t="s">
        <v>39</v>
      </c>
      <c r="C17" s="11">
        <v>310</v>
      </c>
      <c r="D17" s="19">
        <f t="shared" si="0"/>
        <v>10</v>
      </c>
      <c r="E17" s="11">
        <v>391</v>
      </c>
      <c r="F17" s="10">
        <f t="shared" si="1"/>
        <v>9</v>
      </c>
      <c r="G17" s="13">
        <f t="shared" si="2"/>
        <v>-0.20716112531969311</v>
      </c>
      <c r="H17" s="17">
        <v>688</v>
      </c>
      <c r="I17" s="32">
        <v>808</v>
      </c>
      <c r="J17" s="10">
        <f t="shared" si="3"/>
        <v>10</v>
      </c>
      <c r="K17" s="8">
        <f t="shared" si="4"/>
        <v>-0.14851485148514851</v>
      </c>
    </row>
    <row r="18" spans="1:11" ht="14.45" customHeight="1" x14ac:dyDescent="0.2">
      <c r="A18" s="30">
        <f t="shared" si="5"/>
        <v>11</v>
      </c>
      <c r="B18" s="26" t="s">
        <v>6</v>
      </c>
      <c r="C18" s="11">
        <v>250</v>
      </c>
      <c r="D18" s="19">
        <f t="shared" si="0"/>
        <v>11</v>
      </c>
      <c r="E18" s="11">
        <v>297</v>
      </c>
      <c r="F18" s="10">
        <f t="shared" si="1"/>
        <v>14</v>
      </c>
      <c r="G18" s="13">
        <f t="shared" si="2"/>
        <v>-0.15824915824915825</v>
      </c>
      <c r="H18" s="17">
        <v>565</v>
      </c>
      <c r="I18" s="32">
        <v>753</v>
      </c>
      <c r="J18" s="10">
        <f t="shared" si="3"/>
        <v>11</v>
      </c>
      <c r="K18" s="8">
        <f t="shared" si="4"/>
        <v>-0.24966799468791501</v>
      </c>
    </row>
    <row r="19" spans="1:11" ht="14.45" customHeight="1" x14ac:dyDescent="0.2">
      <c r="A19" s="30">
        <f t="shared" si="5"/>
        <v>12</v>
      </c>
      <c r="B19" s="26" t="s">
        <v>15</v>
      </c>
      <c r="C19" s="11">
        <v>199</v>
      </c>
      <c r="D19" s="19">
        <f t="shared" si="0"/>
        <v>15</v>
      </c>
      <c r="E19" s="11">
        <v>322</v>
      </c>
      <c r="F19" s="10">
        <f t="shared" si="1"/>
        <v>12</v>
      </c>
      <c r="G19" s="13">
        <f t="shared" si="2"/>
        <v>-0.38198757763975155</v>
      </c>
      <c r="H19" s="17">
        <v>498</v>
      </c>
      <c r="I19" s="32">
        <v>752</v>
      </c>
      <c r="J19" s="10">
        <f t="shared" si="3"/>
        <v>12</v>
      </c>
      <c r="K19" s="8">
        <f t="shared" si="4"/>
        <v>-0.33776595744680848</v>
      </c>
    </row>
    <row r="20" spans="1:11" ht="14.45" customHeight="1" x14ac:dyDescent="0.2">
      <c r="A20" s="30">
        <f t="shared" si="5"/>
        <v>13</v>
      </c>
      <c r="B20" s="26" t="s">
        <v>12</v>
      </c>
      <c r="C20" s="11">
        <v>217</v>
      </c>
      <c r="D20" s="19">
        <f t="shared" si="0"/>
        <v>14</v>
      </c>
      <c r="E20" s="11">
        <v>339</v>
      </c>
      <c r="F20" s="10">
        <f t="shared" si="1"/>
        <v>11</v>
      </c>
      <c r="G20" s="13">
        <f t="shared" si="2"/>
        <v>-0.35988200589970504</v>
      </c>
      <c r="H20" s="17">
        <v>473</v>
      </c>
      <c r="I20" s="32">
        <v>652</v>
      </c>
      <c r="J20" s="10">
        <f t="shared" si="3"/>
        <v>14</v>
      </c>
      <c r="K20" s="8">
        <f t="shared" si="4"/>
        <v>-0.27453987730061352</v>
      </c>
    </row>
    <row r="21" spans="1:11" ht="14.45" customHeight="1" x14ac:dyDescent="0.2">
      <c r="A21" s="30">
        <f t="shared" si="5"/>
        <v>14</v>
      </c>
      <c r="B21" s="26" t="s">
        <v>22</v>
      </c>
      <c r="C21" s="11">
        <v>176</v>
      </c>
      <c r="D21" s="19">
        <f t="shared" si="0"/>
        <v>18</v>
      </c>
      <c r="E21" s="11">
        <v>151</v>
      </c>
      <c r="F21" s="10">
        <f t="shared" si="1"/>
        <v>23</v>
      </c>
      <c r="G21" s="13">
        <f t="shared" si="2"/>
        <v>0.16556291390728478</v>
      </c>
      <c r="H21" s="17">
        <v>408</v>
      </c>
      <c r="I21" s="32">
        <v>296</v>
      </c>
      <c r="J21" s="10">
        <f t="shared" si="3"/>
        <v>21</v>
      </c>
      <c r="K21" s="8">
        <f t="shared" si="4"/>
        <v>0.3783783783783784</v>
      </c>
    </row>
    <row r="22" spans="1:11" ht="14.45" customHeight="1" x14ac:dyDescent="0.2">
      <c r="A22" s="30">
        <f t="shared" si="5"/>
        <v>15</v>
      </c>
      <c r="B22" s="26" t="s">
        <v>46</v>
      </c>
      <c r="C22" s="11">
        <v>244</v>
      </c>
      <c r="D22" s="19">
        <f t="shared" si="0"/>
        <v>12</v>
      </c>
      <c r="E22" s="11">
        <v>0</v>
      </c>
      <c r="F22" s="10">
        <f t="shared" si="1"/>
        <v>40</v>
      </c>
      <c r="G22" s="13">
        <f t="shared" si="2"/>
        <v>1</v>
      </c>
      <c r="H22" s="17">
        <v>408</v>
      </c>
      <c r="I22" s="32">
        <v>0</v>
      </c>
      <c r="J22" s="10">
        <f t="shared" si="3"/>
        <v>41</v>
      </c>
      <c r="K22" s="8">
        <f t="shared" si="4"/>
        <v>1</v>
      </c>
    </row>
    <row r="23" spans="1:11" ht="14.45" customHeight="1" x14ac:dyDescent="0.2">
      <c r="A23" s="30">
        <f t="shared" si="5"/>
        <v>16</v>
      </c>
      <c r="B23" s="26" t="s">
        <v>10</v>
      </c>
      <c r="C23" s="11">
        <v>184</v>
      </c>
      <c r="D23" s="19">
        <f t="shared" si="0"/>
        <v>17</v>
      </c>
      <c r="E23" s="11">
        <v>305</v>
      </c>
      <c r="F23" s="10">
        <f t="shared" si="1"/>
        <v>13</v>
      </c>
      <c r="G23" s="13">
        <f t="shared" si="2"/>
        <v>-0.39672131147540984</v>
      </c>
      <c r="H23" s="17">
        <v>357</v>
      </c>
      <c r="I23" s="32">
        <v>557</v>
      </c>
      <c r="J23" s="10">
        <f t="shared" si="3"/>
        <v>16</v>
      </c>
      <c r="K23" s="8">
        <f t="shared" si="4"/>
        <v>-0.35906642728904847</v>
      </c>
    </row>
    <row r="24" spans="1:11" ht="14.45" customHeight="1" x14ac:dyDescent="0.2">
      <c r="A24" s="30">
        <f t="shared" si="5"/>
        <v>17</v>
      </c>
      <c r="B24" s="26" t="s">
        <v>17</v>
      </c>
      <c r="C24" s="11">
        <v>220</v>
      </c>
      <c r="D24" s="19">
        <f t="shared" si="0"/>
        <v>13</v>
      </c>
      <c r="E24" s="11">
        <v>241</v>
      </c>
      <c r="F24" s="10">
        <f t="shared" si="1"/>
        <v>16</v>
      </c>
      <c r="G24" s="13">
        <f t="shared" si="2"/>
        <v>-8.7136929460580909E-2</v>
      </c>
      <c r="H24" s="17">
        <v>356</v>
      </c>
      <c r="I24" s="32">
        <v>738</v>
      </c>
      <c r="J24" s="10">
        <f t="shared" si="3"/>
        <v>13</v>
      </c>
      <c r="K24" s="8">
        <f t="shared" si="4"/>
        <v>-0.51761517615176156</v>
      </c>
    </row>
    <row r="25" spans="1:11" ht="14.45" customHeight="1" x14ac:dyDescent="0.2">
      <c r="A25" s="30">
        <f t="shared" si="5"/>
        <v>18</v>
      </c>
      <c r="B25" s="26" t="s">
        <v>20</v>
      </c>
      <c r="C25" s="11">
        <v>190</v>
      </c>
      <c r="D25" s="19">
        <f t="shared" si="0"/>
        <v>16</v>
      </c>
      <c r="E25" s="11">
        <v>158</v>
      </c>
      <c r="F25" s="10">
        <f t="shared" si="1"/>
        <v>22</v>
      </c>
      <c r="G25" s="13">
        <f t="shared" si="2"/>
        <v>0.20253164556962025</v>
      </c>
      <c r="H25" s="17">
        <v>311</v>
      </c>
      <c r="I25" s="32">
        <v>251</v>
      </c>
      <c r="J25" s="10">
        <f t="shared" si="3"/>
        <v>23</v>
      </c>
      <c r="K25" s="8">
        <f t="shared" si="4"/>
        <v>0.23904382470119523</v>
      </c>
    </row>
    <row r="26" spans="1:11" ht="14.45" customHeight="1" x14ac:dyDescent="0.2">
      <c r="A26" s="30">
        <f t="shared" si="5"/>
        <v>19</v>
      </c>
      <c r="B26" s="26" t="s">
        <v>25</v>
      </c>
      <c r="C26" s="11">
        <v>150</v>
      </c>
      <c r="D26" s="19">
        <f t="shared" si="0"/>
        <v>19</v>
      </c>
      <c r="E26" s="11">
        <v>186</v>
      </c>
      <c r="F26" s="10">
        <f t="shared" si="1"/>
        <v>20</v>
      </c>
      <c r="G26" s="13">
        <f t="shared" si="2"/>
        <v>-0.19354838709677419</v>
      </c>
      <c r="H26" s="17">
        <v>311</v>
      </c>
      <c r="I26" s="32">
        <v>290</v>
      </c>
      <c r="J26" s="10">
        <f t="shared" si="3"/>
        <v>22</v>
      </c>
      <c r="K26" s="8">
        <f t="shared" si="4"/>
        <v>7.2413793103448282E-2</v>
      </c>
    </row>
    <row r="27" spans="1:11" ht="14.45" customHeight="1" x14ac:dyDescent="0.2">
      <c r="A27" s="30">
        <f t="shared" si="5"/>
        <v>20</v>
      </c>
      <c r="B27" s="26" t="s">
        <v>11</v>
      </c>
      <c r="C27" s="11">
        <v>145</v>
      </c>
      <c r="D27" s="19">
        <f t="shared" si="0"/>
        <v>20</v>
      </c>
      <c r="E27" s="11">
        <v>539</v>
      </c>
      <c r="F27" s="10">
        <f t="shared" si="1"/>
        <v>7</v>
      </c>
      <c r="G27" s="13">
        <f t="shared" si="2"/>
        <v>-0.73098330241187381</v>
      </c>
      <c r="H27" s="17">
        <v>286</v>
      </c>
      <c r="I27" s="32">
        <v>926</v>
      </c>
      <c r="J27" s="10">
        <f t="shared" si="3"/>
        <v>9</v>
      </c>
      <c r="K27" s="8">
        <f t="shared" si="4"/>
        <v>-0.69114470842332609</v>
      </c>
    </row>
    <row r="28" spans="1:11" ht="14.45" customHeight="1" x14ac:dyDescent="0.2">
      <c r="A28" s="30">
        <f t="shared" si="5"/>
        <v>21</v>
      </c>
      <c r="B28" s="26" t="s">
        <v>35</v>
      </c>
      <c r="C28" s="11">
        <v>109</v>
      </c>
      <c r="D28" s="19">
        <f t="shared" si="0"/>
        <v>23</v>
      </c>
      <c r="E28" s="11">
        <v>77</v>
      </c>
      <c r="F28" s="10">
        <f t="shared" si="1"/>
        <v>25</v>
      </c>
      <c r="G28" s="13">
        <f t="shared" si="2"/>
        <v>0.41558441558441561</v>
      </c>
      <c r="H28" s="17">
        <v>271</v>
      </c>
      <c r="I28" s="32">
        <v>155</v>
      </c>
      <c r="J28" s="10">
        <f t="shared" si="3"/>
        <v>25</v>
      </c>
      <c r="K28" s="8">
        <f t="shared" si="4"/>
        <v>0.74838709677419357</v>
      </c>
    </row>
    <row r="29" spans="1:11" ht="14.45" customHeight="1" x14ac:dyDescent="0.2">
      <c r="A29" s="30">
        <f t="shared" si="5"/>
        <v>22</v>
      </c>
      <c r="B29" s="26" t="s">
        <v>33</v>
      </c>
      <c r="C29" s="11">
        <v>96</v>
      </c>
      <c r="D29" s="19">
        <f t="shared" si="0"/>
        <v>24</v>
      </c>
      <c r="E29" s="11">
        <v>215</v>
      </c>
      <c r="F29" s="10">
        <f t="shared" si="1"/>
        <v>19</v>
      </c>
      <c r="G29" s="13">
        <f t="shared" si="2"/>
        <v>-0.55348837209302326</v>
      </c>
      <c r="H29" s="17">
        <v>222</v>
      </c>
      <c r="I29" s="32">
        <v>412</v>
      </c>
      <c r="J29" s="10">
        <f t="shared" si="3"/>
        <v>17</v>
      </c>
      <c r="K29" s="8">
        <f t="shared" si="4"/>
        <v>-0.46116504854368934</v>
      </c>
    </row>
    <row r="30" spans="1:11" ht="14.45" customHeight="1" x14ac:dyDescent="0.2">
      <c r="A30" s="30">
        <f t="shared" si="5"/>
        <v>23</v>
      </c>
      <c r="B30" s="26" t="s">
        <v>18</v>
      </c>
      <c r="C30" s="11">
        <v>127</v>
      </c>
      <c r="D30" s="19">
        <f t="shared" si="0"/>
        <v>21</v>
      </c>
      <c r="E30" s="11">
        <v>133</v>
      </c>
      <c r="F30" s="10">
        <f t="shared" si="1"/>
        <v>24</v>
      </c>
      <c r="G30" s="13">
        <f t="shared" si="2"/>
        <v>-4.5112781954887216E-2</v>
      </c>
      <c r="H30" s="17">
        <v>198</v>
      </c>
      <c r="I30" s="32">
        <v>224</v>
      </c>
      <c r="J30" s="10">
        <f t="shared" si="3"/>
        <v>24</v>
      </c>
      <c r="K30" s="8">
        <f t="shared" si="4"/>
        <v>-0.11607142857142858</v>
      </c>
    </row>
    <row r="31" spans="1:11" ht="14.45" customHeight="1" x14ac:dyDescent="0.2">
      <c r="A31" s="30">
        <f t="shared" si="5"/>
        <v>24</v>
      </c>
      <c r="B31" s="26" t="s">
        <v>24</v>
      </c>
      <c r="C31" s="11">
        <v>88</v>
      </c>
      <c r="D31" s="19">
        <f t="shared" si="0"/>
        <v>25</v>
      </c>
      <c r="E31" s="11">
        <v>30</v>
      </c>
      <c r="F31" s="10">
        <f t="shared" si="1"/>
        <v>27</v>
      </c>
      <c r="G31" s="13">
        <f t="shared" si="2"/>
        <v>1.9333333333333333</v>
      </c>
      <c r="H31" s="17">
        <v>164</v>
      </c>
      <c r="I31" s="32">
        <v>75</v>
      </c>
      <c r="J31" s="10">
        <f t="shared" si="3"/>
        <v>27</v>
      </c>
      <c r="K31" s="8">
        <f t="shared" si="4"/>
        <v>1.1866666666666668</v>
      </c>
    </row>
    <row r="32" spans="1:11" ht="14.45" customHeight="1" x14ac:dyDescent="0.2">
      <c r="A32" s="30">
        <f t="shared" si="5"/>
        <v>25</v>
      </c>
      <c r="B32" s="26" t="s">
        <v>19</v>
      </c>
      <c r="C32" s="11">
        <v>114</v>
      </c>
      <c r="D32" s="19">
        <f t="shared" si="0"/>
        <v>22</v>
      </c>
      <c r="E32" s="11">
        <v>237</v>
      </c>
      <c r="F32" s="10">
        <f t="shared" si="1"/>
        <v>17</v>
      </c>
      <c r="G32" s="13">
        <f t="shared" si="2"/>
        <v>-0.51898734177215189</v>
      </c>
      <c r="H32" s="17">
        <v>156</v>
      </c>
      <c r="I32" s="32">
        <v>340</v>
      </c>
      <c r="J32" s="10">
        <f t="shared" si="3"/>
        <v>18</v>
      </c>
      <c r="K32" s="8">
        <f t="shared" si="4"/>
        <v>-0.54117647058823526</v>
      </c>
    </row>
    <row r="33" spans="1:11" ht="14.45" customHeight="1" x14ac:dyDescent="0.2">
      <c r="A33" s="30">
        <f t="shared" si="5"/>
        <v>26</v>
      </c>
      <c r="B33" s="26" t="s">
        <v>14</v>
      </c>
      <c r="C33" s="11">
        <v>79</v>
      </c>
      <c r="D33" s="19">
        <f t="shared" si="0"/>
        <v>26</v>
      </c>
      <c r="E33" s="11">
        <v>175</v>
      </c>
      <c r="F33" s="10">
        <f t="shared" si="1"/>
        <v>21</v>
      </c>
      <c r="G33" s="13">
        <f t="shared" si="2"/>
        <v>-0.5485714285714286</v>
      </c>
      <c r="H33" s="17">
        <v>141</v>
      </c>
      <c r="I33" s="32">
        <v>315</v>
      </c>
      <c r="J33" s="10">
        <f t="shared" si="3"/>
        <v>20</v>
      </c>
      <c r="K33" s="8">
        <f t="shared" si="4"/>
        <v>-0.55238095238095242</v>
      </c>
    </row>
    <row r="34" spans="1:11" ht="14.45" customHeight="1" x14ac:dyDescent="0.2">
      <c r="A34" s="30">
        <f t="shared" si="5"/>
        <v>27</v>
      </c>
      <c r="B34" s="26" t="s">
        <v>27</v>
      </c>
      <c r="C34" s="11">
        <v>58</v>
      </c>
      <c r="D34" s="19">
        <f t="shared" si="0"/>
        <v>29</v>
      </c>
      <c r="E34" s="11">
        <v>16</v>
      </c>
      <c r="F34" s="10">
        <f t="shared" si="1"/>
        <v>30</v>
      </c>
      <c r="G34" s="13">
        <f t="shared" si="2"/>
        <v>2.625</v>
      </c>
      <c r="H34" s="17">
        <v>131</v>
      </c>
      <c r="I34" s="32">
        <v>37</v>
      </c>
      <c r="J34" s="10">
        <f t="shared" si="3"/>
        <v>29</v>
      </c>
      <c r="K34" s="8">
        <f t="shared" si="4"/>
        <v>2.5405405405405403</v>
      </c>
    </row>
    <row r="35" spans="1:11" ht="14.45" customHeight="1" x14ac:dyDescent="0.2">
      <c r="A35" s="30">
        <f t="shared" si="5"/>
        <v>28</v>
      </c>
      <c r="B35" s="26" t="s">
        <v>47</v>
      </c>
      <c r="C35" s="11">
        <v>75</v>
      </c>
      <c r="D35" s="19">
        <f t="shared" si="0"/>
        <v>27</v>
      </c>
      <c r="E35" s="11">
        <v>0</v>
      </c>
      <c r="F35" s="10">
        <f t="shared" si="1"/>
        <v>40</v>
      </c>
      <c r="G35" s="13">
        <f t="shared" si="2"/>
        <v>1</v>
      </c>
      <c r="H35" s="17">
        <v>131</v>
      </c>
      <c r="I35" s="32">
        <v>0</v>
      </c>
      <c r="J35" s="10">
        <f t="shared" si="3"/>
        <v>41</v>
      </c>
      <c r="K35" s="8">
        <f t="shared" si="4"/>
        <v>1</v>
      </c>
    </row>
    <row r="36" spans="1:11" ht="14.45" customHeight="1" x14ac:dyDescent="0.2">
      <c r="A36" s="30">
        <f t="shared" si="5"/>
        <v>29</v>
      </c>
      <c r="B36" s="26" t="s">
        <v>34</v>
      </c>
      <c r="C36" s="11">
        <v>40</v>
      </c>
      <c r="D36" s="19">
        <f t="shared" si="0"/>
        <v>30</v>
      </c>
      <c r="E36" s="11">
        <v>262</v>
      </c>
      <c r="F36" s="10">
        <f t="shared" si="1"/>
        <v>15</v>
      </c>
      <c r="G36" s="13">
        <f t="shared" si="2"/>
        <v>-0.84732824427480913</v>
      </c>
      <c r="H36" s="17">
        <v>104</v>
      </c>
      <c r="I36" s="32">
        <v>319</v>
      </c>
      <c r="J36" s="10">
        <f t="shared" si="3"/>
        <v>19</v>
      </c>
      <c r="K36" s="8">
        <f t="shared" si="4"/>
        <v>-0.6739811912225705</v>
      </c>
    </row>
    <row r="37" spans="1:11" ht="14.45" customHeight="1" x14ac:dyDescent="0.2">
      <c r="A37" s="30">
        <f t="shared" si="5"/>
        <v>30</v>
      </c>
      <c r="B37" s="26" t="s">
        <v>26</v>
      </c>
      <c r="C37" s="11">
        <v>59</v>
      </c>
      <c r="D37" s="19">
        <f t="shared" si="0"/>
        <v>28</v>
      </c>
      <c r="E37" s="11">
        <v>19</v>
      </c>
      <c r="F37" s="10">
        <f t="shared" si="1"/>
        <v>28</v>
      </c>
      <c r="G37" s="13">
        <f t="shared" si="2"/>
        <v>2.1052631578947367</v>
      </c>
      <c r="H37" s="17">
        <v>100</v>
      </c>
      <c r="I37" s="32">
        <v>28</v>
      </c>
      <c r="J37" s="10">
        <f t="shared" si="3"/>
        <v>30</v>
      </c>
      <c r="K37" s="8">
        <f t="shared" si="4"/>
        <v>2.5714285714285716</v>
      </c>
    </row>
    <row r="38" spans="1:11" ht="14.45" customHeight="1" x14ac:dyDescent="0.2">
      <c r="A38" s="30">
        <f t="shared" si="5"/>
        <v>31</v>
      </c>
      <c r="B38" s="26" t="s">
        <v>28</v>
      </c>
      <c r="C38" s="11">
        <v>37</v>
      </c>
      <c r="D38" s="19">
        <f t="shared" si="0"/>
        <v>31</v>
      </c>
      <c r="E38" s="11">
        <v>40</v>
      </c>
      <c r="F38" s="10">
        <f t="shared" si="1"/>
        <v>26</v>
      </c>
      <c r="G38" s="13">
        <f t="shared" si="2"/>
        <v>-7.4999999999999997E-2</v>
      </c>
      <c r="H38" s="17">
        <v>69</v>
      </c>
      <c r="I38" s="32">
        <v>106</v>
      </c>
      <c r="J38" s="10">
        <f t="shared" si="3"/>
        <v>26</v>
      </c>
      <c r="K38" s="8">
        <f t="shared" si="4"/>
        <v>-0.34905660377358488</v>
      </c>
    </row>
    <row r="39" spans="1:11" ht="14.45" customHeight="1" x14ac:dyDescent="0.2">
      <c r="A39" s="30">
        <f t="shared" si="5"/>
        <v>32</v>
      </c>
      <c r="B39" s="26" t="s">
        <v>30</v>
      </c>
      <c r="C39" s="11">
        <v>21</v>
      </c>
      <c r="D39" s="19">
        <f t="shared" si="0"/>
        <v>35</v>
      </c>
      <c r="E39" s="11">
        <v>8</v>
      </c>
      <c r="F39" s="10">
        <f t="shared" si="1"/>
        <v>32</v>
      </c>
      <c r="G39" s="13">
        <f t="shared" si="2"/>
        <v>1.625</v>
      </c>
      <c r="H39" s="17">
        <v>57</v>
      </c>
      <c r="I39" s="32">
        <v>20</v>
      </c>
      <c r="J39" s="10">
        <f t="shared" si="3"/>
        <v>31</v>
      </c>
      <c r="K39" s="8">
        <f t="shared" si="4"/>
        <v>1.85</v>
      </c>
    </row>
    <row r="40" spans="1:11" ht="14.45" customHeight="1" x14ac:dyDescent="0.2">
      <c r="A40" s="30">
        <f t="shared" si="5"/>
        <v>33</v>
      </c>
      <c r="B40" s="26" t="s">
        <v>23</v>
      </c>
      <c r="C40" s="11">
        <v>28</v>
      </c>
      <c r="D40" s="19">
        <f t="shared" ref="D40:D72" si="6">RANK(C40,$C$8:$C$57)</f>
        <v>33</v>
      </c>
      <c r="E40" s="11">
        <v>18</v>
      </c>
      <c r="F40" s="10">
        <f t="shared" ref="F40:F72" si="7">RANK(E40,$E$8:$E$57)</f>
        <v>29</v>
      </c>
      <c r="G40" s="13">
        <f t="shared" ref="G40:G57" si="8">IF(ISERROR((C40-E40)/E40), IF(E40=0,IF(C40&gt;0,1,IF(C40=0,0,((C40-E40)/E40)))),(C40-E40)/E40)</f>
        <v>0.55555555555555558</v>
      </c>
      <c r="H40" s="17">
        <v>53</v>
      </c>
      <c r="I40" s="32">
        <v>45</v>
      </c>
      <c r="J40" s="10">
        <f t="shared" ref="J40:J72" si="9">RANK(I40,$I$8:$I$57)</f>
        <v>28</v>
      </c>
      <c r="K40" s="8">
        <f t="shared" ref="K40:K57" si="10">IF(ISERROR((H40-I40)/I40), IF(I40=0,IF(H40&gt;0,1,IF(H40=0,0,((H40-I40)/I40)))),(H40-I40)/I40)</f>
        <v>0.17777777777777778</v>
      </c>
    </row>
    <row r="41" spans="1:11" ht="14.45" customHeight="1" x14ac:dyDescent="0.2">
      <c r="A41" s="30">
        <f t="shared" si="5"/>
        <v>34</v>
      </c>
      <c r="B41" s="26" t="s">
        <v>41</v>
      </c>
      <c r="C41" s="11">
        <v>33</v>
      </c>
      <c r="D41" s="19">
        <f t="shared" si="6"/>
        <v>32</v>
      </c>
      <c r="E41" s="11">
        <v>0</v>
      </c>
      <c r="F41" s="10">
        <f t="shared" si="7"/>
        <v>40</v>
      </c>
      <c r="G41" s="13">
        <f t="shared" si="8"/>
        <v>1</v>
      </c>
      <c r="H41" s="17">
        <v>40</v>
      </c>
      <c r="I41" s="32">
        <v>0</v>
      </c>
      <c r="J41" s="10">
        <f t="shared" si="9"/>
        <v>41</v>
      </c>
      <c r="K41" s="8">
        <f t="shared" si="10"/>
        <v>1</v>
      </c>
    </row>
    <row r="42" spans="1:11" ht="14.45" customHeight="1" x14ac:dyDescent="0.2">
      <c r="A42" s="30">
        <f t="shared" si="5"/>
        <v>35</v>
      </c>
      <c r="B42" s="26" t="s">
        <v>52</v>
      </c>
      <c r="C42" s="11">
        <v>19</v>
      </c>
      <c r="D42" s="19">
        <f t="shared" si="6"/>
        <v>36</v>
      </c>
      <c r="E42" s="11">
        <v>0</v>
      </c>
      <c r="F42" s="10">
        <f t="shared" si="7"/>
        <v>40</v>
      </c>
      <c r="G42" s="13">
        <f t="shared" si="8"/>
        <v>1</v>
      </c>
      <c r="H42" s="17">
        <v>32</v>
      </c>
      <c r="I42" s="32">
        <v>0</v>
      </c>
      <c r="J42" s="10">
        <f t="shared" si="9"/>
        <v>41</v>
      </c>
      <c r="K42" s="8">
        <f t="shared" si="10"/>
        <v>1</v>
      </c>
    </row>
    <row r="43" spans="1:11" ht="14.45" customHeight="1" x14ac:dyDescent="0.2">
      <c r="A43" s="30">
        <f t="shared" si="5"/>
        <v>36</v>
      </c>
      <c r="B43" s="26" t="s">
        <v>49</v>
      </c>
      <c r="C43" s="11">
        <v>23</v>
      </c>
      <c r="D43" s="19">
        <f t="shared" si="6"/>
        <v>34</v>
      </c>
      <c r="E43" s="11">
        <v>0</v>
      </c>
      <c r="F43" s="10">
        <f t="shared" si="7"/>
        <v>40</v>
      </c>
      <c r="G43" s="13">
        <f t="shared" si="8"/>
        <v>1</v>
      </c>
      <c r="H43" s="17">
        <v>27</v>
      </c>
      <c r="I43" s="32">
        <v>0</v>
      </c>
      <c r="J43" s="10">
        <f t="shared" si="9"/>
        <v>41</v>
      </c>
      <c r="K43" s="8">
        <f t="shared" si="10"/>
        <v>1</v>
      </c>
    </row>
    <row r="44" spans="1:11" ht="14.45" customHeight="1" x14ac:dyDescent="0.2">
      <c r="A44" s="30">
        <f t="shared" si="5"/>
        <v>37</v>
      </c>
      <c r="B44" s="26" t="s">
        <v>32</v>
      </c>
      <c r="C44" s="11">
        <v>4</v>
      </c>
      <c r="D44" s="19">
        <f t="shared" si="6"/>
        <v>39</v>
      </c>
      <c r="E44" s="11">
        <v>6</v>
      </c>
      <c r="F44" s="10">
        <f t="shared" si="7"/>
        <v>33</v>
      </c>
      <c r="G44" s="13">
        <f t="shared" si="8"/>
        <v>-0.33333333333333331</v>
      </c>
      <c r="H44" s="17">
        <v>12</v>
      </c>
      <c r="I44" s="32">
        <v>14</v>
      </c>
      <c r="J44" s="10">
        <f t="shared" si="9"/>
        <v>33</v>
      </c>
      <c r="K44" s="8">
        <f t="shared" si="10"/>
        <v>-0.14285714285714285</v>
      </c>
    </row>
    <row r="45" spans="1:11" ht="14.45" customHeight="1" x14ac:dyDescent="0.2">
      <c r="A45" s="30">
        <f t="shared" si="5"/>
        <v>38</v>
      </c>
      <c r="B45" s="26" t="s">
        <v>21</v>
      </c>
      <c r="C45" s="11">
        <v>7</v>
      </c>
      <c r="D45" s="19">
        <f t="shared" si="6"/>
        <v>37</v>
      </c>
      <c r="E45" s="11">
        <v>6</v>
      </c>
      <c r="F45" s="10">
        <f t="shared" si="7"/>
        <v>33</v>
      </c>
      <c r="G45" s="13">
        <f t="shared" si="8"/>
        <v>0.16666666666666666</v>
      </c>
      <c r="H45" s="17">
        <v>11</v>
      </c>
      <c r="I45" s="32">
        <v>16</v>
      </c>
      <c r="J45" s="10">
        <f t="shared" si="9"/>
        <v>32</v>
      </c>
      <c r="K45" s="8">
        <f t="shared" si="10"/>
        <v>-0.3125</v>
      </c>
    </row>
    <row r="46" spans="1:11" ht="14.45" customHeight="1" x14ac:dyDescent="0.2">
      <c r="A46" s="30">
        <f t="shared" si="5"/>
        <v>39</v>
      </c>
      <c r="B46" s="26" t="s">
        <v>29</v>
      </c>
      <c r="C46" s="11">
        <v>5</v>
      </c>
      <c r="D46" s="19">
        <f t="shared" si="6"/>
        <v>38</v>
      </c>
      <c r="E46" s="11">
        <v>11</v>
      </c>
      <c r="F46" s="10">
        <f t="shared" si="7"/>
        <v>31</v>
      </c>
      <c r="G46" s="13">
        <f t="shared" si="8"/>
        <v>-0.54545454545454541</v>
      </c>
      <c r="H46" s="17">
        <v>5</v>
      </c>
      <c r="I46" s="32">
        <v>14</v>
      </c>
      <c r="J46" s="10">
        <f t="shared" si="9"/>
        <v>33</v>
      </c>
      <c r="K46" s="8">
        <f t="shared" si="10"/>
        <v>-0.6428571428571429</v>
      </c>
    </row>
    <row r="47" spans="1:11" ht="14.45" customHeight="1" x14ac:dyDescent="0.2">
      <c r="A47" s="30">
        <f t="shared" si="5"/>
        <v>40</v>
      </c>
      <c r="B47" s="26" t="s">
        <v>53</v>
      </c>
      <c r="C47" s="11">
        <v>0</v>
      </c>
      <c r="D47" s="19">
        <f t="shared" si="6"/>
        <v>42</v>
      </c>
      <c r="E47" s="11">
        <v>0</v>
      </c>
      <c r="F47" s="10">
        <f t="shared" si="7"/>
        <v>40</v>
      </c>
      <c r="G47" s="13">
        <f t="shared" ref="G47:G52" si="11">IF(ISERROR((C47-E47)/E47), IF(E47=0,IF(C47&gt;0,1,IF(C47=0,0,((C47-E47)/E47)))),(C47-E47)/E47)</f>
        <v>0</v>
      </c>
      <c r="H47" s="17">
        <v>4</v>
      </c>
      <c r="I47" s="32">
        <v>0</v>
      </c>
      <c r="J47" s="10">
        <f t="shared" si="9"/>
        <v>41</v>
      </c>
      <c r="K47" s="8">
        <f t="shared" ref="K47:K52" si="12">IF(ISERROR((H47-I47)/I47), IF(I47=0,IF(H47&gt;0,1,IF(H47=0,0,((H47-I47)/I47)))),(H47-I47)/I47)</f>
        <v>1</v>
      </c>
    </row>
    <row r="48" spans="1:11" ht="14.45" customHeight="1" x14ac:dyDescent="0.2">
      <c r="A48" s="30">
        <f t="shared" si="5"/>
        <v>41</v>
      </c>
      <c r="B48" s="26" t="s">
        <v>38</v>
      </c>
      <c r="C48" s="11">
        <v>0</v>
      </c>
      <c r="D48" s="19">
        <f t="shared" si="6"/>
        <v>42</v>
      </c>
      <c r="E48" s="11">
        <v>1</v>
      </c>
      <c r="F48" s="10">
        <f t="shared" si="7"/>
        <v>38</v>
      </c>
      <c r="G48" s="13">
        <f t="shared" si="11"/>
        <v>-1</v>
      </c>
      <c r="H48" s="17">
        <v>3</v>
      </c>
      <c r="I48" s="32">
        <v>2</v>
      </c>
      <c r="J48" s="10">
        <f t="shared" si="9"/>
        <v>38</v>
      </c>
      <c r="K48" s="8">
        <f t="shared" si="12"/>
        <v>0.5</v>
      </c>
    </row>
    <row r="49" spans="1:11" ht="14.45" customHeight="1" x14ac:dyDescent="0.2">
      <c r="A49" s="30">
        <f t="shared" si="5"/>
        <v>42</v>
      </c>
      <c r="B49" s="26" t="s">
        <v>45</v>
      </c>
      <c r="C49" s="11">
        <v>1</v>
      </c>
      <c r="D49" s="19">
        <f t="shared" si="6"/>
        <v>40</v>
      </c>
      <c r="E49" s="11">
        <v>1</v>
      </c>
      <c r="F49" s="10">
        <f t="shared" si="7"/>
        <v>38</v>
      </c>
      <c r="G49" s="13">
        <f t="shared" si="11"/>
        <v>0</v>
      </c>
      <c r="H49" s="17">
        <v>2</v>
      </c>
      <c r="I49" s="32">
        <v>1</v>
      </c>
      <c r="J49" s="10">
        <f t="shared" si="9"/>
        <v>39</v>
      </c>
      <c r="K49" s="8">
        <f t="shared" si="12"/>
        <v>1</v>
      </c>
    </row>
    <row r="50" spans="1:11" ht="14.45" customHeight="1" x14ac:dyDescent="0.2">
      <c r="A50" s="30">
        <f t="shared" si="5"/>
        <v>43</v>
      </c>
      <c r="B50" s="26" t="s">
        <v>54</v>
      </c>
      <c r="C50" s="11">
        <v>0</v>
      </c>
      <c r="D50" s="19">
        <f t="shared" si="6"/>
        <v>42</v>
      </c>
      <c r="E50" s="11">
        <v>0</v>
      </c>
      <c r="F50" s="10">
        <f t="shared" si="7"/>
        <v>40</v>
      </c>
      <c r="G50" s="13">
        <f t="shared" si="11"/>
        <v>0</v>
      </c>
      <c r="H50" s="17">
        <v>2</v>
      </c>
      <c r="I50" s="32">
        <v>0</v>
      </c>
      <c r="J50" s="10">
        <f t="shared" si="9"/>
        <v>41</v>
      </c>
      <c r="K50" s="8">
        <f t="shared" si="12"/>
        <v>1</v>
      </c>
    </row>
    <row r="51" spans="1:11" ht="14.45" customHeight="1" x14ac:dyDescent="0.2">
      <c r="A51" s="30">
        <f t="shared" si="5"/>
        <v>44</v>
      </c>
      <c r="B51" s="26" t="s">
        <v>50</v>
      </c>
      <c r="C51" s="11">
        <v>0</v>
      </c>
      <c r="D51" s="19">
        <f t="shared" si="6"/>
        <v>42</v>
      </c>
      <c r="E51" s="11">
        <v>0</v>
      </c>
      <c r="F51" s="10">
        <f t="shared" si="7"/>
        <v>40</v>
      </c>
      <c r="G51" s="13">
        <f t="shared" ref="G51" si="13">IF(ISERROR((C51-E51)/E51), IF(E51=0,IF(C51&gt;0,1,IF(C51=0,0,((C51-E51)/E51)))),(C51-E51)/E51)</f>
        <v>0</v>
      </c>
      <c r="H51" s="17">
        <v>1</v>
      </c>
      <c r="I51" s="32">
        <v>0</v>
      </c>
      <c r="J51" s="10">
        <f t="shared" si="9"/>
        <v>41</v>
      </c>
      <c r="K51" s="8">
        <f t="shared" ref="K51" si="14">IF(ISERROR((H51-I51)/I51), IF(I51=0,IF(H51&gt;0,1,IF(H51=0,0,((H51-I51)/I51)))),(H51-I51)/I51)</f>
        <v>1</v>
      </c>
    </row>
    <row r="52" spans="1:11" ht="14.45" customHeight="1" x14ac:dyDescent="0.2">
      <c r="A52" s="30">
        <f t="shared" si="5"/>
        <v>45</v>
      </c>
      <c r="B52" s="26" t="s">
        <v>31</v>
      </c>
      <c r="C52" s="11">
        <v>0</v>
      </c>
      <c r="D52" s="19">
        <f t="shared" si="6"/>
        <v>42</v>
      </c>
      <c r="E52" s="11">
        <v>5</v>
      </c>
      <c r="F52" s="10">
        <f t="shared" si="7"/>
        <v>35</v>
      </c>
      <c r="G52" s="13">
        <f t="shared" si="11"/>
        <v>-1</v>
      </c>
      <c r="H52" s="17">
        <v>1</v>
      </c>
      <c r="I52" s="32">
        <v>7</v>
      </c>
      <c r="J52" s="10">
        <f t="shared" si="9"/>
        <v>35</v>
      </c>
      <c r="K52" s="8">
        <f t="shared" si="12"/>
        <v>-0.8571428571428571</v>
      </c>
    </row>
    <row r="53" spans="1:11" ht="14.45" customHeight="1" x14ac:dyDescent="0.2">
      <c r="A53" s="30">
        <f t="shared" si="5"/>
        <v>46</v>
      </c>
      <c r="B53" s="26" t="s">
        <v>48</v>
      </c>
      <c r="C53" s="11">
        <v>0</v>
      </c>
      <c r="D53" s="19">
        <f t="shared" si="6"/>
        <v>42</v>
      </c>
      <c r="E53" s="11">
        <v>0</v>
      </c>
      <c r="F53" s="10">
        <f t="shared" si="7"/>
        <v>40</v>
      </c>
      <c r="G53" s="13">
        <f t="shared" si="8"/>
        <v>0</v>
      </c>
      <c r="H53" s="17">
        <v>1</v>
      </c>
      <c r="I53" s="32">
        <v>0</v>
      </c>
      <c r="J53" s="10">
        <f t="shared" si="9"/>
        <v>41</v>
      </c>
      <c r="K53" s="8">
        <f t="shared" si="10"/>
        <v>1</v>
      </c>
    </row>
    <row r="54" spans="1:11" ht="14.45" customHeight="1" x14ac:dyDescent="0.2">
      <c r="A54" s="30">
        <f t="shared" si="5"/>
        <v>47</v>
      </c>
      <c r="B54" s="26" t="s">
        <v>44</v>
      </c>
      <c r="C54" s="11">
        <v>1</v>
      </c>
      <c r="D54" s="19">
        <f t="shared" si="6"/>
        <v>40</v>
      </c>
      <c r="E54" s="11">
        <v>0</v>
      </c>
      <c r="F54" s="10">
        <f t="shared" si="7"/>
        <v>40</v>
      </c>
      <c r="G54" s="13">
        <f t="shared" si="8"/>
        <v>1</v>
      </c>
      <c r="H54" s="17">
        <v>1</v>
      </c>
      <c r="I54" s="32">
        <v>1</v>
      </c>
      <c r="J54" s="10">
        <f t="shared" si="9"/>
        <v>39</v>
      </c>
      <c r="K54" s="8">
        <f t="shared" si="10"/>
        <v>0</v>
      </c>
    </row>
    <row r="55" spans="1:11" ht="14.45" customHeight="1" x14ac:dyDescent="0.2">
      <c r="A55" s="30">
        <f t="shared" si="5"/>
        <v>48</v>
      </c>
      <c r="B55" s="26" t="s">
        <v>55</v>
      </c>
      <c r="C55" s="11">
        <v>0</v>
      </c>
      <c r="D55" s="19">
        <f t="shared" si="6"/>
        <v>42</v>
      </c>
      <c r="E55" s="11">
        <v>0</v>
      </c>
      <c r="F55" s="10">
        <f t="shared" si="7"/>
        <v>40</v>
      </c>
      <c r="G55" s="13">
        <f t="shared" ref="G55:G56" si="15">IF(ISERROR((C55-E55)/E55), IF(E55=0,IF(C55&gt;0,1,IF(C55=0,0,((C55-E55)/E55)))),(C55-E55)/E55)</f>
        <v>0</v>
      </c>
      <c r="H55" s="17">
        <v>1</v>
      </c>
      <c r="I55" s="32">
        <v>0</v>
      </c>
      <c r="J55" s="10">
        <f t="shared" si="9"/>
        <v>41</v>
      </c>
      <c r="K55" s="8">
        <f t="shared" ref="K55:K56" si="16">IF(ISERROR((H55-I55)/I55), IF(I55=0,IF(H55&gt;0,1,IF(H55=0,0,((H55-I55)/I55)))),(H55-I55)/I55)</f>
        <v>1</v>
      </c>
    </row>
    <row r="56" spans="1:11" ht="14.45" customHeight="1" x14ac:dyDescent="0.2">
      <c r="A56" s="30">
        <f t="shared" si="5"/>
        <v>49</v>
      </c>
      <c r="B56" s="26" t="s">
        <v>57</v>
      </c>
      <c r="C56" s="11">
        <v>0</v>
      </c>
      <c r="D56" s="19">
        <f t="shared" si="6"/>
        <v>42</v>
      </c>
      <c r="E56" s="11">
        <v>3</v>
      </c>
      <c r="F56" s="10">
        <f t="shared" si="7"/>
        <v>36</v>
      </c>
      <c r="G56" s="13">
        <f t="shared" si="15"/>
        <v>-1</v>
      </c>
      <c r="H56" s="17">
        <v>0</v>
      </c>
      <c r="I56" s="32">
        <v>3</v>
      </c>
      <c r="J56" s="10">
        <f t="shared" si="9"/>
        <v>37</v>
      </c>
      <c r="K56" s="8">
        <f t="shared" si="16"/>
        <v>-1</v>
      </c>
    </row>
    <row r="57" spans="1:11" ht="14.45" customHeight="1" thickBot="1" x14ac:dyDescent="0.25">
      <c r="A57" s="39">
        <f t="shared" si="5"/>
        <v>50</v>
      </c>
      <c r="B57" s="41" t="s">
        <v>43</v>
      </c>
      <c r="C57" s="34">
        <v>0</v>
      </c>
      <c r="D57" s="33">
        <f t="shared" si="6"/>
        <v>42</v>
      </c>
      <c r="E57" s="34">
        <v>2</v>
      </c>
      <c r="F57" s="35">
        <f t="shared" si="7"/>
        <v>37</v>
      </c>
      <c r="G57" s="36">
        <f t="shared" si="8"/>
        <v>-1</v>
      </c>
      <c r="H57" s="37">
        <v>0</v>
      </c>
      <c r="I57" s="40">
        <v>7</v>
      </c>
      <c r="J57" s="35">
        <f t="shared" si="9"/>
        <v>35</v>
      </c>
      <c r="K57" s="38">
        <f t="shared" si="10"/>
        <v>-1</v>
      </c>
    </row>
  </sheetData>
  <sortState xmlns:xlrd2="http://schemas.microsoft.com/office/spreadsheetml/2017/richdata2" ref="A8:K57">
    <sortCondition descending="1" ref="H8:H57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57 K8:K57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83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G8:G57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Δ_25_vs_24_Feb25</vt:lpstr>
      <vt:lpstr>Δ_25_vs_24_Feb25!Print_Area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2025-03-15T13:21:45Z</dcterms:modified>
</cp:coreProperties>
</file>