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mvirgr-my.sharepoint.com/personal/statistics_seaa_gr/Documents/Monthly Delivery/Comparison/2024/"/>
    </mc:Choice>
  </mc:AlternateContent>
  <xr:revisionPtr revIDLastSave="758" documentId="8_{19916894-35C8-48AC-8682-A4B251C6F20F}" xr6:coauthVersionLast="47" xr6:coauthVersionMax="47" xr10:uidLastSave="{40735327-E955-4B18-8608-482C1B4A1670}"/>
  <bookViews>
    <workbookView xWindow="-120" yWindow="-120" windowWidth="29040" windowHeight="15840" xr2:uid="{00000000-000D-0000-FFFF-FFFF00000000}"/>
  </bookViews>
  <sheets>
    <sheet name="D2423_Aug24" sheetId="1" r:id="rId1"/>
  </sheets>
  <definedNames>
    <definedName name="_xlnm.Print_Area" localSheetId="0">D2423_Aug24!$A$1:$K$63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5" i="1" l="1"/>
  <c r="A56" i="1"/>
  <c r="A57" i="1"/>
  <c r="A58" i="1"/>
  <c r="A59" i="1" s="1"/>
  <c r="A60" i="1" s="1"/>
  <c r="A61" i="1" s="1"/>
  <c r="A62" i="1" s="1"/>
  <c r="A63" i="1" s="1"/>
  <c r="H7" i="1" l="1"/>
  <c r="K62" i="1"/>
  <c r="J62" i="1"/>
  <c r="G62" i="1"/>
  <c r="F62" i="1"/>
  <c r="D62" i="1"/>
  <c r="K59" i="1" l="1"/>
  <c r="J59" i="1"/>
  <c r="G59" i="1"/>
  <c r="F59" i="1"/>
  <c r="D59" i="1"/>
  <c r="K51" i="1"/>
  <c r="J51" i="1"/>
  <c r="G51" i="1"/>
  <c r="F51" i="1"/>
  <c r="D51" i="1"/>
  <c r="K50" i="1"/>
  <c r="J50" i="1"/>
  <c r="G50" i="1"/>
  <c r="F50" i="1"/>
  <c r="D50" i="1"/>
  <c r="K49" i="1"/>
  <c r="J49" i="1"/>
  <c r="G49" i="1"/>
  <c r="F49" i="1"/>
  <c r="D49" i="1"/>
  <c r="K48" i="1"/>
  <c r="J48" i="1"/>
  <c r="G48" i="1"/>
  <c r="F48" i="1"/>
  <c r="D48" i="1"/>
  <c r="K47" i="1"/>
  <c r="J47" i="1"/>
  <c r="G47" i="1"/>
  <c r="F47" i="1"/>
  <c r="D47" i="1"/>
  <c r="J54" i="1"/>
  <c r="J55" i="1"/>
  <c r="J56" i="1"/>
  <c r="J57" i="1"/>
  <c r="J58" i="1"/>
  <c r="J60" i="1"/>
  <c r="J61" i="1"/>
  <c r="J63" i="1"/>
  <c r="F54" i="1"/>
  <c r="F55" i="1"/>
  <c r="F56" i="1"/>
  <c r="F57" i="1"/>
  <c r="F58" i="1"/>
  <c r="F60" i="1"/>
  <c r="F61" i="1"/>
  <c r="F63" i="1"/>
  <c r="D54" i="1"/>
  <c r="D55" i="1"/>
  <c r="D56" i="1"/>
  <c r="D57" i="1"/>
  <c r="D58" i="1"/>
  <c r="D60" i="1"/>
  <c r="D61" i="1"/>
  <c r="D63" i="1"/>
  <c r="K55" i="1"/>
  <c r="G55" i="1"/>
  <c r="K60" i="1"/>
  <c r="G60" i="1"/>
  <c r="K46" i="1"/>
  <c r="K52" i="1"/>
  <c r="K53" i="1"/>
  <c r="K54" i="1"/>
  <c r="J46" i="1"/>
  <c r="J52" i="1"/>
  <c r="J53" i="1"/>
  <c r="G46" i="1"/>
  <c r="G52" i="1"/>
  <c r="G53" i="1"/>
  <c r="G54" i="1"/>
  <c r="F46" i="1"/>
  <c r="F52" i="1"/>
  <c r="F53" i="1"/>
  <c r="D46" i="1"/>
  <c r="D52" i="1"/>
  <c r="D53" i="1"/>
  <c r="G56" i="1"/>
  <c r="K56" i="1"/>
  <c r="G57" i="1"/>
  <c r="K57" i="1"/>
  <c r="G58" i="1"/>
  <c r="K58" i="1"/>
  <c r="G61" i="1"/>
  <c r="K61" i="1"/>
  <c r="K63" i="1" l="1"/>
  <c r="G63" i="1"/>
  <c r="I7" i="1" l="1"/>
  <c r="K43" i="1"/>
  <c r="J43" i="1"/>
  <c r="G43" i="1" l="1"/>
  <c r="F43" i="1"/>
  <c r="E7" i="1"/>
  <c r="D43" i="1"/>
  <c r="C7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4" i="1"/>
  <c r="D45" i="1"/>
  <c r="D10" i="1"/>
  <c r="D11" i="1"/>
  <c r="D12" i="1"/>
  <c r="D13" i="1"/>
  <c r="D9" i="1"/>
  <c r="D8" i="1"/>
  <c r="K28" i="1"/>
  <c r="J28" i="1"/>
  <c r="G28" i="1"/>
  <c r="F28" i="1"/>
  <c r="G8" i="1"/>
  <c r="K13" i="1" l="1"/>
  <c r="J13" i="1"/>
  <c r="G13" i="1"/>
  <c r="F13" i="1"/>
  <c r="J10" i="1" l="1"/>
  <c r="J11" i="1"/>
  <c r="J12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4" i="1"/>
  <c r="J45" i="1"/>
  <c r="J9" i="1"/>
  <c r="J8" i="1"/>
  <c r="F10" i="1"/>
  <c r="F11" i="1"/>
  <c r="F12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4" i="1"/>
  <c r="F45" i="1"/>
  <c r="F9" i="1"/>
  <c r="F8" i="1"/>
  <c r="G10" i="1"/>
  <c r="G11" i="1"/>
  <c r="G12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4" i="1"/>
  <c r="G45" i="1"/>
  <c r="G9" i="1"/>
  <c r="K34" i="1" l="1"/>
  <c r="K45" i="1"/>
  <c r="K30" i="1" l="1"/>
  <c r="K44" i="1"/>
  <c r="K10" i="1" l="1"/>
  <c r="K8" i="1"/>
  <c r="K12" i="1"/>
  <c r="K22" i="1"/>
  <c r="K14" i="1"/>
  <c r="K11" i="1"/>
  <c r="K23" i="1"/>
  <c r="K19" i="1"/>
  <c r="K20" i="1"/>
  <c r="K26" i="1"/>
  <c r="K29" i="1"/>
  <c r="K15" i="1"/>
  <c r="K17" i="1"/>
  <c r="K16" i="1"/>
  <c r="K32" i="1"/>
  <c r="K25" i="1"/>
  <c r="K24" i="1"/>
  <c r="K18" i="1"/>
  <c r="K21" i="1"/>
  <c r="K27" i="1"/>
  <c r="K35" i="1"/>
  <c r="K31" i="1"/>
  <c r="K36" i="1"/>
  <c r="K33" i="1"/>
  <c r="K39" i="1"/>
  <c r="K37" i="1"/>
  <c r="K41" i="1"/>
  <c r="K40" i="1"/>
  <c r="K38" i="1"/>
  <c r="K42" i="1"/>
  <c r="K7" i="1" l="1"/>
  <c r="G7" i="1" l="1"/>
  <c r="K9" i="1" l="1"/>
  <c r="K6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l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</calcChain>
</file>

<file path=xl/sharedStrings.xml><?xml version="1.0" encoding="utf-8"?>
<sst xmlns="http://schemas.openxmlformats.org/spreadsheetml/2006/main" count="68" uniqueCount="68">
  <si>
    <t>YTD</t>
  </si>
  <si>
    <t>Brand</t>
  </si>
  <si>
    <t>Rank</t>
  </si>
  <si>
    <t>TOTAL</t>
  </si>
  <si>
    <t>TOYOTA</t>
  </si>
  <si>
    <t>VOLKSWAGEN</t>
  </si>
  <si>
    <t>NISSAN</t>
  </si>
  <si>
    <t>OPEL</t>
  </si>
  <si>
    <t>PEUGEOT</t>
  </si>
  <si>
    <t>SUZUKI</t>
  </si>
  <si>
    <t>MERCEDES</t>
  </si>
  <si>
    <t>FIAT</t>
  </si>
  <si>
    <t>FORD</t>
  </si>
  <si>
    <t>HYUNDAI</t>
  </si>
  <si>
    <t>RENAULT</t>
  </si>
  <si>
    <t>AUDI</t>
  </si>
  <si>
    <t>BMW</t>
  </si>
  <si>
    <t>SKODA</t>
  </si>
  <si>
    <t>VOLVO</t>
  </si>
  <si>
    <t>SEAT</t>
  </si>
  <si>
    <t>MINI</t>
  </si>
  <si>
    <t>SMART</t>
  </si>
  <si>
    <t>JEEP</t>
  </si>
  <si>
    <t>HONDA</t>
  </si>
  <si>
    <t>ALFA ROMEO</t>
  </si>
  <si>
    <t>DACIA</t>
  </si>
  <si>
    <t>MITSUBISHI</t>
  </si>
  <si>
    <t>LEXUS</t>
  </si>
  <si>
    <t>LAND ROVER</t>
  </si>
  <si>
    <t>SUBARU</t>
  </si>
  <si>
    <t>PORSCHE</t>
  </si>
  <si>
    <t>ABARTH</t>
  </si>
  <si>
    <t>JAGUAR</t>
  </si>
  <si>
    <t>MAZDA</t>
  </si>
  <si>
    <t>TESLA</t>
  </si>
  <si>
    <t>CUPRA</t>
  </si>
  <si>
    <t xml:space="preserve">ΤΑΞΙΝΟΜΗΣΕΙΣ ΕΠΙΒΑΤΙΚΩΝ ΟΧΗΜΑΤΩΝ </t>
  </si>
  <si>
    <t xml:space="preserve">PASSENGER CAR'S REGISTRATIONS </t>
  </si>
  <si>
    <t>MASERATI</t>
  </si>
  <si>
    <t>KIA</t>
  </si>
  <si>
    <t>CITROEN/DS</t>
  </si>
  <si>
    <t>LEAPMOTOR</t>
  </si>
  <si>
    <t>MG</t>
  </si>
  <si>
    <t>SERES</t>
  </si>
  <si>
    <t>% D24/23</t>
  </si>
  <si>
    <t>VOYAH</t>
  </si>
  <si>
    <t>SAIC MAXUS</t>
  </si>
  <si>
    <t>BENTLEY</t>
  </si>
  <si>
    <t>CHAUSSON</t>
  </si>
  <si>
    <t>LOTUS</t>
  </si>
  <si>
    <t>BYD</t>
  </si>
  <si>
    <t>YODO</t>
  </si>
  <si>
    <t>LANCIA</t>
  </si>
  <si>
    <t>ZHIDOU</t>
  </si>
  <si>
    <t>LYNK &amp; CO</t>
  </si>
  <si>
    <t>FERRARI</t>
  </si>
  <si>
    <t>LEVC</t>
  </si>
  <si>
    <t>DFSK</t>
  </si>
  <si>
    <t>KERABOSS</t>
  </si>
  <si>
    <t>WESTFALIA</t>
  </si>
  <si>
    <t>CHEVROLET</t>
  </si>
  <si>
    <t>LAMBORGHINI</t>
  </si>
  <si>
    <t>UNKNOWN</t>
  </si>
  <si>
    <t>August '24 -YTD</t>
  </si>
  <si>
    <t>Aug. '24</t>
  </si>
  <si>
    <t>Aug. '23</t>
  </si>
  <si>
    <t>Aug. '24 - YTD</t>
  </si>
  <si>
    <t>Aug. '23 - YTD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</si>
</sst>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\(#\)"/>
  </numFmts>
  <fonts count="13" x14ac:knownFonts="1">
    <font>
      <sz val="10"/>
      <name val="Arial Greek"/>
      <charset val="161"/>
    </font>
    <font>
      <sz val="10"/>
      <color indexed="8"/>
      <name val="MS Sans Serif"/>
      <family val="2"/>
      <charset val="161"/>
    </font>
    <font>
      <sz val="10"/>
      <name val="Arial Greek"/>
      <charset val="161"/>
    </font>
    <font>
      <sz val="8.5"/>
      <color indexed="8"/>
      <name val="Calibri"/>
      <family val="2"/>
      <charset val="161"/>
      <scheme val="minor"/>
    </font>
    <font>
      <b/>
      <sz val="8.5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i/>
      <sz val="10"/>
      <color indexed="8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2" fillId="0" borderId="0"/>
    <xf numFmtId="0" fontId="11" fillId="0" borderId="0"/>
  </cellStyleXfs>
  <cellXfs count="48">
    <xf numFmtId="0" fontId="0" fillId="0" borderId="0" xfId="0"/>
    <xf numFmtId="0" fontId="3" fillId="3" borderId="0" xfId="2" applyFont="1" applyFill="1"/>
    <xf numFmtId="0" fontId="3" fillId="3" borderId="0" xfId="2" applyFont="1" applyFill="1" applyAlignment="1">
      <alignment horizontal="center"/>
    </xf>
    <xf numFmtId="0" fontId="5" fillId="3" borderId="0" xfId="2" applyFont="1" applyFill="1" applyAlignment="1">
      <alignment horizontal="left" vertical="center"/>
    </xf>
    <xf numFmtId="0" fontId="4" fillId="3" borderId="0" xfId="2" applyFont="1" applyFill="1" applyAlignment="1">
      <alignment horizontal="centerContinuous" vertical="center"/>
    </xf>
    <xf numFmtId="0" fontId="3" fillId="3" borderId="0" xfId="2" applyFont="1" applyFill="1" applyAlignment="1">
      <alignment horizontal="left" vertical="center"/>
    </xf>
    <xf numFmtId="0" fontId="9" fillId="3" borderId="2" xfId="3" applyFont="1" applyFill="1" applyBorder="1" applyAlignment="1">
      <alignment vertical="center"/>
    </xf>
    <xf numFmtId="0" fontId="5" fillId="3" borderId="3" xfId="2" applyFont="1" applyFill="1" applyBorder="1" applyAlignment="1">
      <alignment horizontal="center" vertical="center" wrapText="1"/>
    </xf>
    <xf numFmtId="164" fontId="6" fillId="3" borderId="4" xfId="1" applyNumberFormat="1" applyFont="1" applyFill="1" applyBorder="1" applyAlignment="1">
      <alignment horizontal="right" vertical="center"/>
    </xf>
    <xf numFmtId="17" fontId="5" fillId="2" borderId="1" xfId="2" applyNumberFormat="1" applyFont="1" applyFill="1" applyBorder="1" applyAlignment="1">
      <alignment horizontal="center" vertical="center"/>
    </xf>
    <xf numFmtId="165" fontId="10" fillId="3" borderId="7" xfId="2" applyNumberFormat="1" applyFont="1" applyFill="1" applyBorder="1" applyAlignment="1">
      <alignment horizontal="center" vertical="center"/>
    </xf>
    <xf numFmtId="3" fontId="6" fillId="3" borderId="5" xfId="0" applyNumberFormat="1" applyFont="1" applyFill="1" applyBorder="1" applyAlignment="1">
      <alignment horizontal="center" vertical="center" wrapText="1"/>
    </xf>
    <xf numFmtId="0" fontId="9" fillId="3" borderId="12" xfId="3" applyFont="1" applyFill="1" applyBorder="1" applyAlignment="1">
      <alignment horizontal="left" vertical="center"/>
    </xf>
    <xf numFmtId="164" fontId="6" fillId="3" borderId="13" xfId="1" applyNumberFormat="1" applyFont="1" applyFill="1" applyBorder="1" applyAlignment="1">
      <alignment horizontal="right" vertical="center"/>
    </xf>
    <xf numFmtId="3" fontId="6" fillId="2" borderId="10" xfId="0" applyNumberFormat="1" applyFont="1" applyFill="1" applyBorder="1" applyAlignment="1">
      <alignment horizontal="center" vertical="center" wrapText="1"/>
    </xf>
    <xf numFmtId="165" fontId="10" fillId="3" borderId="15" xfId="2" applyNumberFormat="1" applyFont="1" applyFill="1" applyBorder="1" applyAlignment="1">
      <alignment horizontal="center" vertical="center"/>
    </xf>
    <xf numFmtId="164" fontId="6" fillId="3" borderId="11" xfId="1" applyNumberFormat="1" applyFont="1" applyFill="1" applyBorder="1" applyAlignment="1">
      <alignment horizontal="right" vertical="center"/>
    </xf>
    <xf numFmtId="3" fontId="6" fillId="2" borderId="5" xfId="0" applyNumberFormat="1" applyFont="1" applyFill="1" applyBorder="1" applyAlignment="1">
      <alignment horizontal="center" vertical="center" wrapText="1"/>
    </xf>
    <xf numFmtId="165" fontId="10" fillId="3" borderId="16" xfId="2" applyNumberFormat="1" applyFont="1" applyFill="1" applyBorder="1" applyAlignment="1">
      <alignment horizontal="center" vertical="center"/>
    </xf>
    <xf numFmtId="165" fontId="10" fillId="3" borderId="13" xfId="2" applyNumberFormat="1" applyFont="1" applyFill="1" applyBorder="1" applyAlignment="1">
      <alignment horizontal="center" vertical="center"/>
    </xf>
    <xf numFmtId="164" fontId="5" fillId="3" borderId="14" xfId="1" applyNumberFormat="1" applyFont="1" applyFill="1" applyBorder="1" applyAlignment="1">
      <alignment horizontal="center" vertical="center"/>
    </xf>
    <xf numFmtId="3" fontId="7" fillId="3" borderId="10" xfId="0" applyNumberFormat="1" applyFont="1" applyFill="1" applyBorder="1" applyAlignment="1">
      <alignment horizontal="center" vertical="center" wrapText="1"/>
    </xf>
    <xf numFmtId="3" fontId="7" fillId="3" borderId="5" xfId="0" applyNumberFormat="1" applyFont="1" applyFill="1" applyBorder="1" applyAlignment="1">
      <alignment horizontal="center" vertical="center" wrapText="1"/>
    </xf>
    <xf numFmtId="164" fontId="6" fillId="3" borderId="16" xfId="1" applyNumberFormat="1" applyFont="1" applyFill="1" applyBorder="1" applyAlignment="1">
      <alignment horizontal="right" vertical="center"/>
    </xf>
    <xf numFmtId="3" fontId="5" fillId="2" borderId="8" xfId="2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vertical="center" wrapText="1"/>
    </xf>
    <xf numFmtId="0" fontId="6" fillId="3" borderId="18" xfId="0" applyFont="1" applyFill="1" applyBorder="1" applyAlignment="1">
      <alignment vertical="center" wrapText="1"/>
    </xf>
    <xf numFmtId="0" fontId="5" fillId="2" borderId="19" xfId="2" applyFont="1" applyFill="1" applyBorder="1" applyAlignment="1">
      <alignment horizontal="center" vertical="center"/>
    </xf>
    <xf numFmtId="0" fontId="5" fillId="2" borderId="20" xfId="2" applyFont="1" applyFill="1" applyBorder="1" applyAlignment="1">
      <alignment horizontal="center" vertical="center"/>
    </xf>
    <xf numFmtId="0" fontId="6" fillId="2" borderId="17" xfId="2" applyFont="1" applyFill="1" applyBorder="1" applyAlignment="1">
      <alignment horizontal="center" vertical="center"/>
    </xf>
    <xf numFmtId="0" fontId="6" fillId="2" borderId="18" xfId="2" applyFont="1" applyFill="1" applyBorder="1" applyAlignment="1">
      <alignment horizontal="center" vertical="center"/>
    </xf>
    <xf numFmtId="3" fontId="6" fillId="3" borderId="15" xfId="0" applyNumberFormat="1" applyFont="1" applyFill="1" applyBorder="1" applyAlignment="1">
      <alignment horizontal="center" vertical="center" wrapText="1"/>
    </xf>
    <xf numFmtId="3" fontId="6" fillId="3" borderId="7" xfId="0" applyNumberFormat="1" applyFont="1" applyFill="1" applyBorder="1" applyAlignment="1">
      <alignment horizontal="center" vertical="center" wrapText="1"/>
    </xf>
    <xf numFmtId="0" fontId="12" fillId="0" borderId="22" xfId="0" applyFont="1" applyBorder="1" applyAlignment="1">
      <alignment vertical="center" wrapText="1"/>
    </xf>
    <xf numFmtId="3" fontId="6" fillId="3" borderId="23" xfId="0" applyNumberFormat="1" applyFont="1" applyFill="1" applyBorder="1" applyAlignment="1">
      <alignment horizontal="center" vertical="center" wrapText="1"/>
    </xf>
    <xf numFmtId="165" fontId="10" fillId="3" borderId="24" xfId="2" applyNumberFormat="1" applyFont="1" applyFill="1" applyBorder="1" applyAlignment="1">
      <alignment horizontal="center" vertical="center"/>
    </xf>
    <xf numFmtId="3" fontId="6" fillId="3" borderId="21" xfId="0" applyNumberFormat="1" applyFont="1" applyFill="1" applyBorder="1" applyAlignment="1">
      <alignment horizontal="center" vertical="center" wrapText="1"/>
    </xf>
    <xf numFmtId="165" fontId="10" fillId="3" borderId="25" xfId="2" applyNumberFormat="1" applyFont="1" applyFill="1" applyBorder="1" applyAlignment="1">
      <alignment horizontal="center" vertical="center"/>
    </xf>
    <xf numFmtId="164" fontId="6" fillId="3" borderId="24" xfId="1" applyNumberFormat="1" applyFont="1" applyFill="1" applyBorder="1" applyAlignment="1">
      <alignment horizontal="right" vertical="center"/>
    </xf>
    <xf numFmtId="3" fontId="6" fillId="2" borderId="21" xfId="0" applyNumberFormat="1" applyFont="1" applyFill="1" applyBorder="1" applyAlignment="1">
      <alignment horizontal="center" vertical="center" wrapText="1"/>
    </xf>
    <xf numFmtId="164" fontId="6" fillId="3" borderId="22" xfId="1" applyNumberFormat="1" applyFont="1" applyFill="1" applyBorder="1" applyAlignment="1">
      <alignment horizontal="right" vertical="center"/>
    </xf>
    <xf numFmtId="0" fontId="6" fillId="2" borderId="26" xfId="2" applyFont="1" applyFill="1" applyBorder="1" applyAlignment="1">
      <alignment horizontal="center" vertical="center"/>
    </xf>
    <xf numFmtId="3" fontId="6" fillId="3" borderId="25" xfId="0" applyNumberFormat="1" applyFont="1" applyFill="1" applyBorder="1" applyAlignment="1">
      <alignment horizontal="center" vertical="center" wrapText="1"/>
    </xf>
    <xf numFmtId="3" fontId="5" fillId="3" borderId="8" xfId="2" applyNumberFormat="1" applyFont="1" applyFill="1" applyBorder="1" applyAlignment="1">
      <alignment horizontal="center" vertical="center"/>
    </xf>
    <xf numFmtId="3" fontId="5" fillId="3" borderId="9" xfId="2" applyNumberFormat="1" applyFont="1" applyFill="1" applyBorder="1" applyAlignment="1">
      <alignment horizontal="center" vertical="center"/>
    </xf>
    <xf numFmtId="0" fontId="8" fillId="3" borderId="0" xfId="2" applyFont="1" applyFill="1" applyAlignment="1">
      <alignment horizontal="center" vertical="center" wrapText="1"/>
    </xf>
    <xf numFmtId="17" fontId="5" fillId="3" borderId="1" xfId="2" applyNumberFormat="1" applyFont="1" applyFill="1" applyBorder="1" applyAlignment="1">
      <alignment horizontal="center" vertical="center"/>
    </xf>
    <xf numFmtId="17" fontId="5" fillId="3" borderId="6" xfId="2" applyNumberFormat="1" applyFont="1" applyFill="1" applyBorder="1" applyAlignment="1">
      <alignment horizontal="center" vertical="center"/>
    </xf>
  </cellXfs>
  <cellStyles count="5">
    <cellStyle name="Normal" xfId="0" builtinId="0"/>
    <cellStyle name="Normal 2" xfId="4" xr:uid="{20467595-1643-4675-9B97-378431A6DB2A}"/>
    <cellStyle name="Percent" xfId="1" builtinId="5"/>
    <cellStyle name="Βασικό_1998-12-b" xfId="3" xr:uid="{00000000-0005-0000-0000-000002000000}"/>
    <cellStyle name="Βασικό_COMPARISON98_97" xfId="2" xr:uid="{00000000-0005-0000-0000-000003000000}"/>
  </cellStyles>
  <dxfs count="1">
    <dxf>
      <font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40004</xdr:colOff>
      <xdr:row>0</xdr:row>
      <xdr:rowOff>32150</xdr:rowOff>
    </xdr:from>
    <xdr:to>
      <xdr:col>11</xdr:col>
      <xdr:colOff>104</xdr:colOff>
      <xdr:row>3</xdr:row>
      <xdr:rowOff>207275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9804" y="32150"/>
          <a:ext cx="684000" cy="10742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K63"/>
  <sheetViews>
    <sheetView tabSelected="1" zoomScaleNormal="100" zoomScaleSheetLayoutView="100" workbookViewId="0">
      <selection activeCell="A2" sqref="A2"/>
    </sheetView>
  </sheetViews>
  <sheetFormatPr defaultColWidth="9.140625" defaultRowHeight="11.25" x14ac:dyDescent="0.2"/>
  <cols>
    <col min="1" max="1" width="8.7109375" style="1" customWidth="1"/>
    <col min="2" max="2" width="18.7109375" style="1" customWidth="1"/>
    <col min="3" max="3" width="7.7109375" style="1" customWidth="1"/>
    <col min="4" max="4" width="5.7109375" style="1" customWidth="1"/>
    <col min="5" max="5" width="7.7109375" style="1" customWidth="1"/>
    <col min="6" max="6" width="5.7109375" style="1" customWidth="1"/>
    <col min="7" max="7" width="10.7109375" style="1" customWidth="1"/>
    <col min="8" max="8" width="14.7109375" style="1" customWidth="1"/>
    <col min="9" max="9" width="7.7109375" style="1" customWidth="1"/>
    <col min="10" max="10" width="5.7109375" style="2" customWidth="1"/>
    <col min="11" max="11" width="10.7109375" style="1" customWidth="1"/>
    <col min="12" max="12" width="9.140625" style="1"/>
    <col min="13" max="13" width="13.7109375" style="1" bestFit="1" customWidth="1"/>
    <col min="14" max="16384" width="9.140625" style="1"/>
  </cols>
  <sheetData>
    <row r="1" spans="1:11" ht="37.5" customHeight="1" x14ac:dyDescent="0.2"/>
    <row r="2" spans="1:11" ht="15" customHeight="1" x14ac:dyDescent="0.2">
      <c r="A2" s="3" t="s">
        <v>63</v>
      </c>
      <c r="B2" s="4"/>
      <c r="C2" s="4"/>
      <c r="D2" s="4"/>
    </row>
    <row r="3" spans="1:11" ht="18.75" customHeight="1" x14ac:dyDescent="0.2">
      <c r="A3" s="45" t="s">
        <v>36</v>
      </c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11" ht="18.75" customHeight="1" x14ac:dyDescent="0.2">
      <c r="A4" s="45" t="s">
        <v>37</v>
      </c>
      <c r="B4" s="45"/>
      <c r="C4" s="45"/>
      <c r="D4" s="45"/>
      <c r="E4" s="45"/>
      <c r="F4" s="45"/>
      <c r="G4" s="45"/>
      <c r="H4" s="45"/>
      <c r="I4" s="45"/>
      <c r="J4" s="45"/>
      <c r="K4" s="45"/>
    </row>
    <row r="5" spans="1:11" ht="11.25" customHeight="1" thickBot="1" x14ac:dyDescent="0.25">
      <c r="G5" s="2"/>
    </row>
    <row r="6" spans="1:11" ht="15" customHeight="1" x14ac:dyDescent="0.2">
      <c r="A6" s="27" t="s">
        <v>0</v>
      </c>
      <c r="B6" s="6" t="s">
        <v>1</v>
      </c>
      <c r="C6" s="46" t="s">
        <v>64</v>
      </c>
      <c r="D6" s="47"/>
      <c r="E6" s="47" t="s">
        <v>65</v>
      </c>
      <c r="F6" s="47"/>
      <c r="G6" s="7" t="s">
        <v>44</v>
      </c>
      <c r="H6" s="9" t="s">
        <v>66</v>
      </c>
      <c r="I6" s="47" t="s">
        <v>67</v>
      </c>
      <c r="J6" s="47"/>
      <c r="K6" s="7" t="str">
        <f>G6</f>
        <v>% D24/23</v>
      </c>
    </row>
    <row r="7" spans="1:11" s="5" customFormat="1" ht="15" customHeight="1" thickBot="1" x14ac:dyDescent="0.25">
      <c r="A7" s="28" t="s">
        <v>2</v>
      </c>
      <c r="B7" s="12" t="s">
        <v>3</v>
      </c>
      <c r="C7" s="43">
        <f>SUM(C8:C63)</f>
        <v>8149</v>
      </c>
      <c r="D7" s="44"/>
      <c r="E7" s="44">
        <f>SUM(E8:E63)</f>
        <v>10368</v>
      </c>
      <c r="F7" s="44"/>
      <c r="G7" s="20">
        <f>C7/E7-1</f>
        <v>-0.21402391975308643</v>
      </c>
      <c r="H7" s="24">
        <f>SUM(H8:H63)</f>
        <v>98374</v>
      </c>
      <c r="I7" s="44">
        <f>SUM(I8:I63)</f>
        <v>93109</v>
      </c>
      <c r="J7" s="44"/>
      <c r="K7" s="20">
        <f>H7/I7-1</f>
        <v>5.6546628145506928E-2</v>
      </c>
    </row>
    <row r="8" spans="1:11" ht="15" customHeight="1" x14ac:dyDescent="0.2">
      <c r="A8" s="29">
        <v>1</v>
      </c>
      <c r="B8" s="25" t="s">
        <v>4</v>
      </c>
      <c r="C8" s="21">
        <v>1882</v>
      </c>
      <c r="D8" s="18">
        <f>RANK(C8,$C$8:$C$63)</f>
        <v>1</v>
      </c>
      <c r="E8" s="21">
        <v>1578</v>
      </c>
      <c r="F8" s="15">
        <f>RANK(E8,$E$8:$E$63)</f>
        <v>1</v>
      </c>
      <c r="G8" s="23">
        <f t="shared" ref="G8:G39" si="0">IF(ISERROR((C8-E8)/E8), IF(E8=0,IF(C8&gt;0,1,IF(C8=0,0,((C8-E8)/E8)))),(C8-E8)/E8)</f>
        <v>0.1926489226869455</v>
      </c>
      <c r="H8" s="14">
        <v>17250</v>
      </c>
      <c r="I8" s="31">
        <v>12098</v>
      </c>
      <c r="J8" s="15">
        <f>RANK(I8,$I$8:$I$63)</f>
        <v>1</v>
      </c>
      <c r="K8" s="16">
        <f t="shared" ref="K8:K39" si="1">IF(ISERROR((H8-I8)/I8), IF(I8=0,IF(H8&gt;0,1,IF(H8=0,0,((H8-I8)/I8)))),(H8-I8)/I8)</f>
        <v>0.42585551330798477</v>
      </c>
    </row>
    <row r="9" spans="1:11" ht="15" customHeight="1" x14ac:dyDescent="0.2">
      <c r="A9" s="30">
        <f t="shared" ref="A9:A63" si="2">A8+1</f>
        <v>2</v>
      </c>
      <c r="B9" s="26" t="s">
        <v>9</v>
      </c>
      <c r="C9" s="22">
        <v>660</v>
      </c>
      <c r="D9" s="19">
        <f>RANK(C9,$C$8:$C$63)</f>
        <v>2</v>
      </c>
      <c r="E9" s="22">
        <v>607</v>
      </c>
      <c r="F9" s="10">
        <f>RANK(E9,$E$8:$E$63)</f>
        <v>7</v>
      </c>
      <c r="G9" s="13">
        <f t="shared" si="0"/>
        <v>8.7314662273476118E-2</v>
      </c>
      <c r="H9" s="17">
        <v>8097</v>
      </c>
      <c r="I9" s="32">
        <v>4364</v>
      </c>
      <c r="J9" s="10">
        <f>RANK(I9,$I$8:$I$63)</f>
        <v>8</v>
      </c>
      <c r="K9" s="8">
        <f t="shared" si="1"/>
        <v>0.85540788267644363</v>
      </c>
    </row>
    <row r="10" spans="1:11" ht="15" customHeight="1" x14ac:dyDescent="0.2">
      <c r="A10" s="30">
        <f t="shared" si="2"/>
        <v>3</v>
      </c>
      <c r="B10" s="26" t="s">
        <v>8</v>
      </c>
      <c r="C10" s="22">
        <v>598</v>
      </c>
      <c r="D10" s="19">
        <f>RANK(C10,$C$8:$C$63)</f>
        <v>3</v>
      </c>
      <c r="E10" s="22">
        <v>1038</v>
      </c>
      <c r="F10" s="10">
        <f>RANK(E10,$E$8:$E$63)</f>
        <v>3</v>
      </c>
      <c r="G10" s="13">
        <f t="shared" si="0"/>
        <v>-0.4238921001926782</v>
      </c>
      <c r="H10" s="17">
        <v>7962</v>
      </c>
      <c r="I10" s="32">
        <v>7763</v>
      </c>
      <c r="J10" s="10">
        <f>RANK(I10,$I$8:$I$63)</f>
        <v>3</v>
      </c>
      <c r="K10" s="8">
        <f t="shared" si="1"/>
        <v>2.5634419683112197E-2</v>
      </c>
    </row>
    <row r="11" spans="1:11" ht="15" customHeight="1" x14ac:dyDescent="0.2">
      <c r="A11" s="30">
        <f t="shared" si="2"/>
        <v>4</v>
      </c>
      <c r="B11" s="26" t="s">
        <v>40</v>
      </c>
      <c r="C11" s="11">
        <v>255</v>
      </c>
      <c r="D11" s="19">
        <f>RANK(C11,$C$8:$C$63)</f>
        <v>10</v>
      </c>
      <c r="E11" s="11">
        <v>716</v>
      </c>
      <c r="F11" s="10">
        <f>RANK(E11,$E$8:$E$63)</f>
        <v>5</v>
      </c>
      <c r="G11" s="13">
        <f t="shared" si="0"/>
        <v>-0.6438547486033519</v>
      </c>
      <c r="H11" s="17">
        <v>6872</v>
      </c>
      <c r="I11" s="32">
        <v>7030</v>
      </c>
      <c r="J11" s="10">
        <f>RANK(I11,$I$8:$I$63)</f>
        <v>4</v>
      </c>
      <c r="K11" s="8">
        <f t="shared" si="1"/>
        <v>-2.2475106685633E-2</v>
      </c>
    </row>
    <row r="12" spans="1:11" ht="15" customHeight="1" x14ac:dyDescent="0.2">
      <c r="A12" s="30">
        <f t="shared" si="2"/>
        <v>5</v>
      </c>
      <c r="B12" s="26" t="s">
        <v>13</v>
      </c>
      <c r="C12" s="11">
        <v>594</v>
      </c>
      <c r="D12" s="19">
        <f>RANK(C12,$C$8:$C$63)</f>
        <v>4</v>
      </c>
      <c r="E12" s="11">
        <v>800</v>
      </c>
      <c r="F12" s="10">
        <f>RANK(E12,$E$8:$E$63)</f>
        <v>4</v>
      </c>
      <c r="G12" s="13">
        <f t="shared" si="0"/>
        <v>-0.25750000000000001</v>
      </c>
      <c r="H12" s="17">
        <v>6788</v>
      </c>
      <c r="I12" s="32">
        <v>6713</v>
      </c>
      <c r="J12" s="10">
        <f>RANK(I12,$I$8:$I$63)</f>
        <v>5</v>
      </c>
      <c r="K12" s="8">
        <f t="shared" si="1"/>
        <v>1.1172352152539849E-2</v>
      </c>
    </row>
    <row r="13" spans="1:11" ht="15" customHeight="1" x14ac:dyDescent="0.2">
      <c r="A13" s="30">
        <f t="shared" si="2"/>
        <v>6</v>
      </c>
      <c r="B13" s="26" t="s">
        <v>7</v>
      </c>
      <c r="C13" s="11">
        <v>218</v>
      </c>
      <c r="D13" s="19">
        <f>RANK(C13,$C$8:$C$63)</f>
        <v>12</v>
      </c>
      <c r="E13" s="11">
        <v>638</v>
      </c>
      <c r="F13" s="10">
        <f>RANK(E13,$E$8:$E$63)</f>
        <v>6</v>
      </c>
      <c r="G13" s="13">
        <f t="shared" si="0"/>
        <v>-0.65830721003134796</v>
      </c>
      <c r="H13" s="17">
        <v>5031</v>
      </c>
      <c r="I13" s="32">
        <v>8437</v>
      </c>
      <c r="J13" s="10">
        <f>RANK(I13,$I$8:$I$63)</f>
        <v>2</v>
      </c>
      <c r="K13" s="8">
        <f t="shared" si="1"/>
        <v>-0.40369799691833591</v>
      </c>
    </row>
    <row r="14" spans="1:11" ht="15" customHeight="1" x14ac:dyDescent="0.2">
      <c r="A14" s="30">
        <f t="shared" si="2"/>
        <v>7</v>
      </c>
      <c r="B14" s="26" t="s">
        <v>11</v>
      </c>
      <c r="C14" s="11">
        <v>179</v>
      </c>
      <c r="D14" s="19">
        <f>RANK(C14,$C$8:$C$63)</f>
        <v>16</v>
      </c>
      <c r="E14" s="11">
        <v>1251</v>
      </c>
      <c r="F14" s="10">
        <f>RANK(E14,$E$8:$E$63)</f>
        <v>2</v>
      </c>
      <c r="G14" s="13">
        <f t="shared" si="0"/>
        <v>-0.85691446842525976</v>
      </c>
      <c r="H14" s="17">
        <v>4432</v>
      </c>
      <c r="I14" s="32">
        <v>4300</v>
      </c>
      <c r="J14" s="10">
        <f>RANK(I14,$I$8:$I$63)</f>
        <v>9</v>
      </c>
      <c r="K14" s="8">
        <f t="shared" si="1"/>
        <v>3.0697674418604652E-2</v>
      </c>
    </row>
    <row r="15" spans="1:11" ht="15" customHeight="1" x14ac:dyDescent="0.2">
      <c r="A15" s="30">
        <f t="shared" si="2"/>
        <v>8</v>
      </c>
      <c r="B15" s="26" t="s">
        <v>5</v>
      </c>
      <c r="C15" s="11">
        <v>535</v>
      </c>
      <c r="D15" s="19">
        <f>RANK(C15,$C$8:$C$63)</f>
        <v>5</v>
      </c>
      <c r="E15" s="11">
        <v>545</v>
      </c>
      <c r="F15" s="10">
        <f>RANK(E15,$E$8:$E$63)</f>
        <v>8</v>
      </c>
      <c r="G15" s="13">
        <f t="shared" si="0"/>
        <v>-1.834862385321101E-2</v>
      </c>
      <c r="H15" s="17">
        <v>4227</v>
      </c>
      <c r="I15" s="32">
        <v>6320</v>
      </c>
      <c r="J15" s="10">
        <f>RANK(I15,$I$8:$I$63)</f>
        <v>6</v>
      </c>
      <c r="K15" s="8">
        <f t="shared" si="1"/>
        <v>-0.33117088607594936</v>
      </c>
    </row>
    <row r="16" spans="1:11" ht="15" customHeight="1" x14ac:dyDescent="0.2">
      <c r="A16" s="30">
        <f t="shared" si="2"/>
        <v>9</v>
      </c>
      <c r="B16" s="26" t="s">
        <v>16</v>
      </c>
      <c r="C16" s="11">
        <v>280</v>
      </c>
      <c r="D16" s="19">
        <f>RANK(C16,$C$8:$C$63)</f>
        <v>7</v>
      </c>
      <c r="E16" s="11">
        <v>170</v>
      </c>
      <c r="F16" s="10">
        <f>RANK(E16,$E$8:$E$63)</f>
        <v>16</v>
      </c>
      <c r="G16" s="13">
        <f t="shared" si="0"/>
        <v>0.6470588235294118</v>
      </c>
      <c r="H16" s="17">
        <v>4020</v>
      </c>
      <c r="I16" s="32">
        <v>3387</v>
      </c>
      <c r="J16" s="10">
        <f>RANK(I16,$I$8:$I$63)</f>
        <v>10</v>
      </c>
      <c r="K16" s="8">
        <f t="shared" si="1"/>
        <v>0.18689105403011513</v>
      </c>
    </row>
    <row r="17" spans="1:11" ht="15" customHeight="1" x14ac:dyDescent="0.2">
      <c r="A17" s="30">
        <f t="shared" si="2"/>
        <v>10</v>
      </c>
      <c r="B17" s="26" t="s">
        <v>39</v>
      </c>
      <c r="C17" s="11">
        <v>330</v>
      </c>
      <c r="D17" s="19">
        <f>RANK(C17,$C$8:$C$63)</f>
        <v>6</v>
      </c>
      <c r="E17" s="11">
        <v>535</v>
      </c>
      <c r="F17" s="10">
        <f>RANK(E17,$E$8:$E$63)</f>
        <v>9</v>
      </c>
      <c r="G17" s="13">
        <f t="shared" si="0"/>
        <v>-0.38317757009345793</v>
      </c>
      <c r="H17" s="17">
        <v>3493</v>
      </c>
      <c r="I17" s="32">
        <v>4467</v>
      </c>
      <c r="J17" s="10">
        <f>RANK(I17,$I$8:$I$63)</f>
        <v>7</v>
      </c>
      <c r="K17" s="8">
        <f t="shared" si="1"/>
        <v>-0.21804342959480635</v>
      </c>
    </row>
    <row r="18" spans="1:11" ht="15" customHeight="1" x14ac:dyDescent="0.2">
      <c r="A18" s="30">
        <f t="shared" si="2"/>
        <v>11</v>
      </c>
      <c r="B18" s="26" t="s">
        <v>6</v>
      </c>
      <c r="C18" s="11">
        <v>172</v>
      </c>
      <c r="D18" s="19">
        <f>RANK(C18,$C$8:$C$63)</f>
        <v>18</v>
      </c>
      <c r="E18" s="11">
        <v>240</v>
      </c>
      <c r="F18" s="10">
        <f>RANK(E18,$E$8:$E$63)</f>
        <v>12</v>
      </c>
      <c r="G18" s="13">
        <f t="shared" si="0"/>
        <v>-0.28333333333333333</v>
      </c>
      <c r="H18" s="17">
        <v>3178</v>
      </c>
      <c r="I18" s="32">
        <v>2113</v>
      </c>
      <c r="J18" s="10">
        <f>RANK(I18,$I$8:$I$63)</f>
        <v>16</v>
      </c>
      <c r="K18" s="8">
        <f t="shared" si="1"/>
        <v>0.50402271651680075</v>
      </c>
    </row>
    <row r="19" spans="1:11" ht="15" customHeight="1" x14ac:dyDescent="0.2">
      <c r="A19" s="30">
        <f t="shared" si="2"/>
        <v>12</v>
      </c>
      <c r="B19" s="26" t="s">
        <v>17</v>
      </c>
      <c r="C19" s="11">
        <v>164</v>
      </c>
      <c r="D19" s="19">
        <f>RANK(C19,$C$8:$C$63)</f>
        <v>19</v>
      </c>
      <c r="E19" s="11">
        <v>183</v>
      </c>
      <c r="F19" s="10">
        <f>RANK(E19,$E$8:$E$63)</f>
        <v>15</v>
      </c>
      <c r="G19" s="13">
        <f t="shared" si="0"/>
        <v>-0.10382513661202186</v>
      </c>
      <c r="H19" s="17">
        <v>3157</v>
      </c>
      <c r="I19" s="32">
        <v>1986</v>
      </c>
      <c r="J19" s="10">
        <f>RANK(I19,$I$8:$I$63)</f>
        <v>17</v>
      </c>
      <c r="K19" s="8">
        <f t="shared" si="1"/>
        <v>0.58962739174219536</v>
      </c>
    </row>
    <row r="20" spans="1:11" ht="15" customHeight="1" x14ac:dyDescent="0.2">
      <c r="A20" s="30">
        <f t="shared" si="2"/>
        <v>13</v>
      </c>
      <c r="B20" s="26" t="s">
        <v>15</v>
      </c>
      <c r="C20" s="11">
        <v>263</v>
      </c>
      <c r="D20" s="19">
        <f>RANK(C20,$C$8:$C$63)</f>
        <v>8</v>
      </c>
      <c r="E20" s="11">
        <v>281</v>
      </c>
      <c r="F20" s="10">
        <f>RANK(E20,$E$8:$E$63)</f>
        <v>10</v>
      </c>
      <c r="G20" s="13">
        <f t="shared" si="0"/>
        <v>-6.4056939501779361E-2</v>
      </c>
      <c r="H20" s="17">
        <v>3019</v>
      </c>
      <c r="I20" s="32">
        <v>2743</v>
      </c>
      <c r="J20" s="10">
        <f>RANK(I20,$I$8:$I$63)</f>
        <v>13</v>
      </c>
      <c r="K20" s="8">
        <f t="shared" si="1"/>
        <v>0.1006197593875319</v>
      </c>
    </row>
    <row r="21" spans="1:11" ht="15" customHeight="1" x14ac:dyDescent="0.2">
      <c r="A21" s="30">
        <f t="shared" si="2"/>
        <v>14</v>
      </c>
      <c r="B21" s="26" t="s">
        <v>10</v>
      </c>
      <c r="C21" s="11">
        <v>179</v>
      </c>
      <c r="D21" s="19">
        <f>RANK(C21,$C$8:$C$63)</f>
        <v>16</v>
      </c>
      <c r="E21" s="11">
        <v>146</v>
      </c>
      <c r="F21" s="10">
        <f>RANK(E21,$E$8:$E$63)</f>
        <v>19</v>
      </c>
      <c r="G21" s="13">
        <f t="shared" si="0"/>
        <v>0.22602739726027396</v>
      </c>
      <c r="H21" s="17">
        <v>2548</v>
      </c>
      <c r="I21" s="32">
        <v>2686</v>
      </c>
      <c r="J21" s="10">
        <f>RANK(I21,$I$8:$I$63)</f>
        <v>14</v>
      </c>
      <c r="K21" s="8">
        <f t="shared" si="1"/>
        <v>-5.137751303052867E-2</v>
      </c>
    </row>
    <row r="22" spans="1:11" ht="15" customHeight="1" x14ac:dyDescent="0.2">
      <c r="A22" s="30">
        <f t="shared" si="2"/>
        <v>15</v>
      </c>
      <c r="B22" s="26" t="s">
        <v>42</v>
      </c>
      <c r="C22" s="11">
        <v>120</v>
      </c>
      <c r="D22" s="19">
        <f>RANK(C22,$C$8:$C$63)</f>
        <v>21</v>
      </c>
      <c r="E22" s="11">
        <v>73</v>
      </c>
      <c r="F22" s="10">
        <f>RANK(E22,$E$8:$E$63)</f>
        <v>23</v>
      </c>
      <c r="G22" s="13">
        <f t="shared" si="0"/>
        <v>0.64383561643835618</v>
      </c>
      <c r="H22" s="17">
        <v>2192</v>
      </c>
      <c r="I22" s="32">
        <v>95</v>
      </c>
      <c r="J22" s="10">
        <f>RANK(I22,$I$8:$I$63)</f>
        <v>31</v>
      </c>
      <c r="K22" s="8">
        <f t="shared" si="1"/>
        <v>22.073684210526316</v>
      </c>
    </row>
    <row r="23" spans="1:11" ht="15" customHeight="1" x14ac:dyDescent="0.2">
      <c r="A23" s="30">
        <f t="shared" si="2"/>
        <v>16</v>
      </c>
      <c r="B23" s="26" t="s">
        <v>12</v>
      </c>
      <c r="C23" s="11">
        <v>227</v>
      </c>
      <c r="D23" s="19">
        <f>RANK(C23,$C$8:$C$63)</f>
        <v>11</v>
      </c>
      <c r="E23" s="11">
        <v>208</v>
      </c>
      <c r="F23" s="10">
        <f>RANK(E23,$E$8:$E$63)</f>
        <v>14</v>
      </c>
      <c r="G23" s="13">
        <f t="shared" si="0"/>
        <v>9.1346153846153841E-2</v>
      </c>
      <c r="H23" s="17">
        <v>2169</v>
      </c>
      <c r="I23" s="32">
        <v>3292</v>
      </c>
      <c r="J23" s="10">
        <f>RANK(I23,$I$8:$I$63)</f>
        <v>11</v>
      </c>
      <c r="K23" s="8">
        <f t="shared" si="1"/>
        <v>-0.34113001215066829</v>
      </c>
    </row>
    <row r="24" spans="1:11" ht="15" customHeight="1" x14ac:dyDescent="0.2">
      <c r="A24" s="30">
        <f t="shared" si="2"/>
        <v>17</v>
      </c>
      <c r="B24" s="26" t="s">
        <v>14</v>
      </c>
      <c r="C24" s="11">
        <v>259</v>
      </c>
      <c r="D24" s="19">
        <f>RANK(C24,$C$8:$C$63)</f>
        <v>9</v>
      </c>
      <c r="E24" s="11">
        <v>279</v>
      </c>
      <c r="F24" s="10">
        <f>RANK(E24,$E$8:$E$63)</f>
        <v>11</v>
      </c>
      <c r="G24" s="13">
        <f t="shared" si="0"/>
        <v>-7.1684587813620068E-2</v>
      </c>
      <c r="H24" s="17">
        <v>1935</v>
      </c>
      <c r="I24" s="32">
        <v>3273</v>
      </c>
      <c r="J24" s="10">
        <f>RANK(I24,$I$8:$I$63)</f>
        <v>12</v>
      </c>
      <c r="K24" s="8">
        <f t="shared" si="1"/>
        <v>-0.40879926672777267</v>
      </c>
    </row>
    <row r="25" spans="1:11" ht="15" customHeight="1" x14ac:dyDescent="0.2">
      <c r="A25" s="30">
        <f t="shared" si="2"/>
        <v>18</v>
      </c>
      <c r="B25" s="26" t="s">
        <v>25</v>
      </c>
      <c r="C25" s="11">
        <v>181</v>
      </c>
      <c r="D25" s="19">
        <f>RANK(C25,$C$8:$C$63)</f>
        <v>15</v>
      </c>
      <c r="E25" s="11">
        <v>232</v>
      </c>
      <c r="F25" s="10">
        <f>RANK(E25,$E$8:$E$63)</f>
        <v>13</v>
      </c>
      <c r="G25" s="13">
        <f t="shared" si="0"/>
        <v>-0.21982758620689655</v>
      </c>
      <c r="H25" s="17">
        <v>1752</v>
      </c>
      <c r="I25" s="32">
        <v>2508</v>
      </c>
      <c r="J25" s="10">
        <f>RANK(I25,$I$8:$I$63)</f>
        <v>15</v>
      </c>
      <c r="K25" s="8">
        <f t="shared" si="1"/>
        <v>-0.30143540669856461</v>
      </c>
    </row>
    <row r="26" spans="1:11" ht="15" customHeight="1" x14ac:dyDescent="0.2">
      <c r="A26" s="30">
        <f t="shared" si="2"/>
        <v>19</v>
      </c>
      <c r="B26" s="26" t="s">
        <v>33</v>
      </c>
      <c r="C26" s="11">
        <v>138</v>
      </c>
      <c r="D26" s="19">
        <f>RANK(C26,$C$8:$C$63)</f>
        <v>20</v>
      </c>
      <c r="E26" s="11">
        <v>156</v>
      </c>
      <c r="F26" s="10">
        <f>RANK(E26,$E$8:$E$63)</f>
        <v>17</v>
      </c>
      <c r="G26" s="13">
        <f t="shared" si="0"/>
        <v>-0.11538461538461539</v>
      </c>
      <c r="H26" s="17">
        <v>1401</v>
      </c>
      <c r="I26" s="32">
        <v>809</v>
      </c>
      <c r="J26" s="10">
        <f>RANK(I26,$I$8:$I$63)</f>
        <v>23</v>
      </c>
      <c r="K26" s="8">
        <f t="shared" si="1"/>
        <v>0.73176761433868975</v>
      </c>
    </row>
    <row r="27" spans="1:11" ht="15" customHeight="1" x14ac:dyDescent="0.2">
      <c r="A27" s="30">
        <f t="shared" si="2"/>
        <v>20</v>
      </c>
      <c r="B27" s="26" t="s">
        <v>22</v>
      </c>
      <c r="C27" s="11">
        <v>207</v>
      </c>
      <c r="D27" s="19">
        <f>RANK(C27,$C$8:$C$63)</f>
        <v>13</v>
      </c>
      <c r="E27" s="11">
        <v>87</v>
      </c>
      <c r="F27" s="10">
        <f>RANK(E27,$E$8:$E$63)</f>
        <v>21</v>
      </c>
      <c r="G27" s="13">
        <f t="shared" si="0"/>
        <v>1.3793103448275863</v>
      </c>
      <c r="H27" s="17">
        <v>1288</v>
      </c>
      <c r="I27" s="32">
        <v>1370</v>
      </c>
      <c r="J27" s="10">
        <f>RANK(I27,$I$8:$I$63)</f>
        <v>20</v>
      </c>
      <c r="K27" s="8">
        <f t="shared" si="1"/>
        <v>-5.9854014598540145E-2</v>
      </c>
    </row>
    <row r="28" spans="1:11" ht="15" customHeight="1" x14ac:dyDescent="0.2">
      <c r="A28" s="30">
        <f t="shared" si="2"/>
        <v>21</v>
      </c>
      <c r="B28" s="26" t="s">
        <v>34</v>
      </c>
      <c r="C28" s="11">
        <v>112</v>
      </c>
      <c r="D28" s="19">
        <f>RANK(C28,$C$8:$C$63)</f>
        <v>22</v>
      </c>
      <c r="E28" s="11">
        <v>131</v>
      </c>
      <c r="F28" s="10">
        <f>RANK(E28,$E$8:$E$63)</f>
        <v>20</v>
      </c>
      <c r="G28" s="13">
        <f t="shared" si="0"/>
        <v>-0.14503816793893129</v>
      </c>
      <c r="H28" s="17">
        <v>1255</v>
      </c>
      <c r="I28" s="32">
        <v>1040</v>
      </c>
      <c r="J28" s="10">
        <f>RANK(I28,$I$8:$I$63)</f>
        <v>22</v>
      </c>
      <c r="K28" s="8">
        <f t="shared" si="1"/>
        <v>0.20673076923076922</v>
      </c>
    </row>
    <row r="29" spans="1:11" ht="15" customHeight="1" x14ac:dyDescent="0.2">
      <c r="A29" s="30">
        <f t="shared" si="2"/>
        <v>22</v>
      </c>
      <c r="B29" s="26" t="s">
        <v>18</v>
      </c>
      <c r="C29" s="11">
        <v>206</v>
      </c>
      <c r="D29" s="19">
        <f>RANK(C29,$C$8:$C$63)</f>
        <v>14</v>
      </c>
      <c r="E29" s="11">
        <v>155</v>
      </c>
      <c r="F29" s="10">
        <f>RANK(E29,$E$8:$E$63)</f>
        <v>18</v>
      </c>
      <c r="G29" s="13">
        <f t="shared" si="0"/>
        <v>0.32903225806451614</v>
      </c>
      <c r="H29" s="17">
        <v>1202</v>
      </c>
      <c r="I29" s="32">
        <v>1544</v>
      </c>
      <c r="J29" s="10">
        <f>RANK(I29,$I$8:$I$63)</f>
        <v>18</v>
      </c>
      <c r="K29" s="8">
        <f t="shared" si="1"/>
        <v>-0.22150259067357514</v>
      </c>
    </row>
    <row r="30" spans="1:11" ht="15" customHeight="1" x14ac:dyDescent="0.2">
      <c r="A30" s="30">
        <f t="shared" si="2"/>
        <v>23</v>
      </c>
      <c r="B30" s="26" t="s">
        <v>19</v>
      </c>
      <c r="C30" s="11">
        <v>71</v>
      </c>
      <c r="D30" s="19">
        <f>RANK(C30,$C$8:$C$63)</f>
        <v>24</v>
      </c>
      <c r="E30" s="11">
        <v>87</v>
      </c>
      <c r="F30" s="10">
        <f>RANK(E30,$E$8:$E$63)</f>
        <v>21</v>
      </c>
      <c r="G30" s="13">
        <f t="shared" si="0"/>
        <v>-0.18390804597701149</v>
      </c>
      <c r="H30" s="17">
        <v>1183</v>
      </c>
      <c r="I30" s="32">
        <v>1450</v>
      </c>
      <c r="J30" s="10">
        <f>RANK(I30,$I$8:$I$63)</f>
        <v>19</v>
      </c>
      <c r="K30" s="8">
        <f t="shared" si="1"/>
        <v>-0.18413793103448275</v>
      </c>
    </row>
    <row r="31" spans="1:11" ht="15" customHeight="1" x14ac:dyDescent="0.2">
      <c r="A31" s="30">
        <f t="shared" si="2"/>
        <v>24</v>
      </c>
      <c r="B31" s="26" t="s">
        <v>20</v>
      </c>
      <c r="C31" s="11">
        <v>70</v>
      </c>
      <c r="D31" s="19">
        <f>RANK(C31,$C$8:$C$63)</f>
        <v>25</v>
      </c>
      <c r="E31" s="11">
        <v>70</v>
      </c>
      <c r="F31" s="10">
        <f>RANK(E31,$E$8:$E$63)</f>
        <v>24</v>
      </c>
      <c r="G31" s="13">
        <f t="shared" si="0"/>
        <v>0</v>
      </c>
      <c r="H31" s="17">
        <v>1100</v>
      </c>
      <c r="I31" s="32">
        <v>1329</v>
      </c>
      <c r="J31" s="10">
        <f>RANK(I31,$I$8:$I$63)</f>
        <v>21</v>
      </c>
      <c r="K31" s="8">
        <f t="shared" si="1"/>
        <v>-0.17231000752445447</v>
      </c>
    </row>
    <row r="32" spans="1:11" ht="15" customHeight="1" x14ac:dyDescent="0.2">
      <c r="A32" s="30">
        <f t="shared" si="2"/>
        <v>25</v>
      </c>
      <c r="B32" s="26" t="s">
        <v>35</v>
      </c>
      <c r="C32" s="11">
        <v>18</v>
      </c>
      <c r="D32" s="19">
        <f>RANK(C32,$C$8:$C$63)</f>
        <v>29</v>
      </c>
      <c r="E32" s="11">
        <v>32</v>
      </c>
      <c r="F32" s="10">
        <f>RANK(E32,$E$8:$E$63)</f>
        <v>26</v>
      </c>
      <c r="G32" s="13">
        <f t="shared" si="0"/>
        <v>-0.4375</v>
      </c>
      <c r="H32" s="17">
        <v>660</v>
      </c>
      <c r="I32" s="32">
        <v>426</v>
      </c>
      <c r="J32" s="10">
        <f>RANK(I32,$I$8:$I$63)</f>
        <v>25</v>
      </c>
      <c r="K32" s="8">
        <f t="shared" si="1"/>
        <v>0.54929577464788737</v>
      </c>
    </row>
    <row r="33" spans="1:11" ht="15" customHeight="1" x14ac:dyDescent="0.2">
      <c r="A33" s="30">
        <f t="shared" si="2"/>
        <v>26</v>
      </c>
      <c r="B33" s="26" t="s">
        <v>28</v>
      </c>
      <c r="C33" s="11">
        <v>20</v>
      </c>
      <c r="D33" s="19">
        <f>RANK(C33,$C$8:$C$63)</f>
        <v>28</v>
      </c>
      <c r="E33" s="11">
        <v>39</v>
      </c>
      <c r="F33" s="10">
        <f>RANK(E33,$E$8:$E$63)</f>
        <v>25</v>
      </c>
      <c r="G33" s="13">
        <f t="shared" si="0"/>
        <v>-0.48717948717948717</v>
      </c>
      <c r="H33" s="17">
        <v>428</v>
      </c>
      <c r="I33" s="32">
        <v>443</v>
      </c>
      <c r="J33" s="10">
        <f>RANK(I33,$I$8:$I$63)</f>
        <v>24</v>
      </c>
      <c r="K33" s="8">
        <f t="shared" si="1"/>
        <v>-3.3860045146726865E-2</v>
      </c>
    </row>
    <row r="34" spans="1:11" ht="15" customHeight="1" x14ac:dyDescent="0.2">
      <c r="A34" s="30">
        <f t="shared" si="2"/>
        <v>27</v>
      </c>
      <c r="B34" s="26" t="s">
        <v>26</v>
      </c>
      <c r="C34" s="11">
        <v>3</v>
      </c>
      <c r="D34" s="19">
        <f>RANK(C34,$C$8:$C$63)</f>
        <v>34</v>
      </c>
      <c r="E34" s="11">
        <v>1</v>
      </c>
      <c r="F34" s="10">
        <f>RANK(E34,$E$8:$E$63)</f>
        <v>35</v>
      </c>
      <c r="G34" s="13">
        <f t="shared" si="0"/>
        <v>2</v>
      </c>
      <c r="H34" s="17">
        <v>326</v>
      </c>
      <c r="I34" s="32">
        <v>52</v>
      </c>
      <c r="J34" s="10">
        <f>RANK(I34,$I$8:$I$63)</f>
        <v>33</v>
      </c>
      <c r="K34" s="8">
        <f t="shared" si="1"/>
        <v>5.2692307692307692</v>
      </c>
    </row>
    <row r="35" spans="1:11" ht="15" customHeight="1" x14ac:dyDescent="0.2">
      <c r="A35" s="30">
        <f t="shared" si="2"/>
        <v>28</v>
      </c>
      <c r="B35" s="26" t="s">
        <v>50</v>
      </c>
      <c r="C35" s="11">
        <v>98</v>
      </c>
      <c r="D35" s="19">
        <f>RANK(C35,$C$8:$C$63)</f>
        <v>23</v>
      </c>
      <c r="E35" s="11">
        <v>0</v>
      </c>
      <c r="F35" s="10">
        <f>RANK(E35,$E$8:$E$63)</f>
        <v>37</v>
      </c>
      <c r="G35" s="13">
        <f t="shared" si="0"/>
        <v>1</v>
      </c>
      <c r="H35" s="17">
        <v>294</v>
      </c>
      <c r="I35" s="32">
        <v>4</v>
      </c>
      <c r="J35" s="10">
        <f>RANK(I35,$I$8:$I$63)</f>
        <v>37</v>
      </c>
      <c r="K35" s="8">
        <f t="shared" si="1"/>
        <v>72.5</v>
      </c>
    </row>
    <row r="36" spans="1:11" ht="15" customHeight="1" x14ac:dyDescent="0.2">
      <c r="A36" s="30">
        <f t="shared" si="2"/>
        <v>29</v>
      </c>
      <c r="B36" s="26" t="s">
        <v>23</v>
      </c>
      <c r="C36" s="11">
        <v>26</v>
      </c>
      <c r="D36" s="19">
        <f>RANK(C36,$C$8:$C$63)</f>
        <v>27</v>
      </c>
      <c r="E36" s="11">
        <v>13</v>
      </c>
      <c r="F36" s="10">
        <f>RANK(E36,$E$8:$E$63)</f>
        <v>29</v>
      </c>
      <c r="G36" s="13">
        <f t="shared" si="0"/>
        <v>1</v>
      </c>
      <c r="H36" s="17">
        <v>259</v>
      </c>
      <c r="I36" s="32">
        <v>132</v>
      </c>
      <c r="J36" s="10">
        <f>RANK(I36,$I$8:$I$63)</f>
        <v>28</v>
      </c>
      <c r="K36" s="8">
        <f t="shared" si="1"/>
        <v>0.96212121212121215</v>
      </c>
    </row>
    <row r="37" spans="1:11" ht="15" customHeight="1" x14ac:dyDescent="0.2">
      <c r="A37" s="30">
        <f t="shared" si="2"/>
        <v>30</v>
      </c>
      <c r="B37" s="26" t="s">
        <v>27</v>
      </c>
      <c r="C37" s="11">
        <v>40</v>
      </c>
      <c r="D37" s="19">
        <f>RANK(C37,$C$8:$C$63)</f>
        <v>26</v>
      </c>
      <c r="E37" s="11">
        <v>17</v>
      </c>
      <c r="F37" s="10">
        <f>RANK(E37,$E$8:$E$63)</f>
        <v>28</v>
      </c>
      <c r="G37" s="13">
        <f t="shared" si="0"/>
        <v>1.3529411764705883</v>
      </c>
      <c r="H37" s="17">
        <v>240</v>
      </c>
      <c r="I37" s="32">
        <v>203</v>
      </c>
      <c r="J37" s="10">
        <f>RANK(I37,$I$8:$I$63)</f>
        <v>27</v>
      </c>
      <c r="K37" s="8">
        <f t="shared" si="1"/>
        <v>0.18226600985221675</v>
      </c>
    </row>
    <row r="38" spans="1:11" ht="15" customHeight="1" x14ac:dyDescent="0.2">
      <c r="A38" s="30">
        <f t="shared" si="2"/>
        <v>31</v>
      </c>
      <c r="B38" s="26" t="s">
        <v>24</v>
      </c>
      <c r="C38" s="11">
        <v>18</v>
      </c>
      <c r="D38" s="19">
        <f>RANK(C38,$C$8:$C$63)</f>
        <v>29</v>
      </c>
      <c r="E38" s="11">
        <v>20</v>
      </c>
      <c r="F38" s="10">
        <f>RANK(E38,$E$8:$E$63)</f>
        <v>27</v>
      </c>
      <c r="G38" s="13">
        <f t="shared" si="0"/>
        <v>-0.1</v>
      </c>
      <c r="H38" s="17">
        <v>191</v>
      </c>
      <c r="I38" s="32">
        <v>297</v>
      </c>
      <c r="J38" s="10">
        <f>RANK(I38,$I$8:$I$63)</f>
        <v>26</v>
      </c>
      <c r="K38" s="8">
        <f t="shared" si="1"/>
        <v>-0.35690235690235689</v>
      </c>
    </row>
    <row r="39" spans="1:11" ht="15" customHeight="1" x14ac:dyDescent="0.2">
      <c r="A39" s="30">
        <f t="shared" si="2"/>
        <v>32</v>
      </c>
      <c r="B39" s="26" t="s">
        <v>30</v>
      </c>
      <c r="C39" s="11">
        <v>8</v>
      </c>
      <c r="D39" s="19">
        <f>RANK(C39,$C$8:$C$63)</f>
        <v>31</v>
      </c>
      <c r="E39" s="11">
        <v>6</v>
      </c>
      <c r="F39" s="10">
        <f>RANK(E39,$E$8:$E$63)</f>
        <v>32</v>
      </c>
      <c r="G39" s="13">
        <f t="shared" si="0"/>
        <v>0.33333333333333331</v>
      </c>
      <c r="H39" s="17">
        <v>157</v>
      </c>
      <c r="I39" s="32">
        <v>129</v>
      </c>
      <c r="J39" s="10">
        <f>RANK(I39,$I$8:$I$63)</f>
        <v>29</v>
      </c>
      <c r="K39" s="8">
        <f t="shared" si="1"/>
        <v>0.21705426356589147</v>
      </c>
    </row>
    <row r="40" spans="1:11" ht="15" customHeight="1" x14ac:dyDescent="0.2">
      <c r="A40" s="30">
        <f t="shared" si="2"/>
        <v>33</v>
      </c>
      <c r="B40" s="26" t="s">
        <v>32</v>
      </c>
      <c r="C40" s="11">
        <v>1</v>
      </c>
      <c r="D40" s="19">
        <f>RANK(C40,$C$8:$C$63)</f>
        <v>37</v>
      </c>
      <c r="E40" s="11">
        <v>9</v>
      </c>
      <c r="F40" s="10">
        <f>RANK(E40,$E$8:$E$63)</f>
        <v>31</v>
      </c>
      <c r="G40" s="13">
        <f t="shared" ref="G40:G54" si="3">IF(ISERROR((C40-E40)/E40), IF(E40=0,IF(C40&gt;0,1,IF(C40=0,0,((C40-E40)/E40)))),(C40-E40)/E40)</f>
        <v>-0.88888888888888884</v>
      </c>
      <c r="H40" s="17">
        <v>63</v>
      </c>
      <c r="I40" s="32">
        <v>104</v>
      </c>
      <c r="J40" s="10">
        <f>RANK(I40,$I$8:$I$63)</f>
        <v>30</v>
      </c>
      <c r="K40" s="8">
        <f t="shared" ref="K40:K54" si="4">IF(ISERROR((H40-I40)/I40), IF(I40=0,IF(H40&gt;0,1,IF(H40=0,0,((H40-I40)/I40)))),(H40-I40)/I40)</f>
        <v>-0.39423076923076922</v>
      </c>
    </row>
    <row r="41" spans="1:11" ht="15" customHeight="1" x14ac:dyDescent="0.2">
      <c r="A41" s="30">
        <f t="shared" si="2"/>
        <v>34</v>
      </c>
      <c r="B41" s="26" t="s">
        <v>21</v>
      </c>
      <c r="C41" s="11">
        <v>0</v>
      </c>
      <c r="D41" s="19">
        <f>RANK(C41,$C$8:$C$63)</f>
        <v>39</v>
      </c>
      <c r="E41" s="11">
        <v>5</v>
      </c>
      <c r="F41" s="10">
        <f>RANK(E41,$E$8:$E$63)</f>
        <v>34</v>
      </c>
      <c r="G41" s="13">
        <f t="shared" si="3"/>
        <v>-1</v>
      </c>
      <c r="H41" s="17">
        <v>47</v>
      </c>
      <c r="I41" s="32">
        <v>46</v>
      </c>
      <c r="J41" s="10">
        <f>RANK(I41,$I$8:$I$63)</f>
        <v>34</v>
      </c>
      <c r="K41" s="8">
        <f t="shared" si="4"/>
        <v>2.1739130434782608E-2</v>
      </c>
    </row>
    <row r="42" spans="1:11" ht="15" customHeight="1" x14ac:dyDescent="0.2">
      <c r="A42" s="30">
        <f t="shared" si="2"/>
        <v>35</v>
      </c>
      <c r="B42" s="26" t="s">
        <v>29</v>
      </c>
      <c r="C42" s="11">
        <v>2</v>
      </c>
      <c r="D42" s="19">
        <f>RANK(C42,$C$8:$C$63)</f>
        <v>35</v>
      </c>
      <c r="E42" s="11">
        <v>13</v>
      </c>
      <c r="F42" s="10">
        <f>RANK(E42,$E$8:$E$63)</f>
        <v>29</v>
      </c>
      <c r="G42" s="13">
        <f t="shared" si="3"/>
        <v>-0.84615384615384615</v>
      </c>
      <c r="H42" s="17">
        <v>28</v>
      </c>
      <c r="I42" s="32">
        <v>75</v>
      </c>
      <c r="J42" s="10">
        <f>RANK(I42,$I$8:$I$63)</f>
        <v>32</v>
      </c>
      <c r="K42" s="8">
        <f t="shared" si="4"/>
        <v>-0.62666666666666671</v>
      </c>
    </row>
    <row r="43" spans="1:11" ht="15" customHeight="1" x14ac:dyDescent="0.2">
      <c r="A43" s="30">
        <f t="shared" si="2"/>
        <v>36</v>
      </c>
      <c r="B43" s="26" t="s">
        <v>57</v>
      </c>
      <c r="C43" s="11">
        <v>6</v>
      </c>
      <c r="D43" s="19">
        <f>RANK(C43,$C$8:$C$63)</f>
        <v>32</v>
      </c>
      <c r="E43" s="11">
        <v>0</v>
      </c>
      <c r="F43" s="10">
        <f>RANK(E43,$E$8:$E$63)</f>
        <v>37</v>
      </c>
      <c r="G43" s="13">
        <f t="shared" si="3"/>
        <v>1</v>
      </c>
      <c r="H43" s="17">
        <v>19</v>
      </c>
      <c r="I43" s="32">
        <v>0</v>
      </c>
      <c r="J43" s="10">
        <f>RANK(I43,$I$8:$I$63)</f>
        <v>46</v>
      </c>
      <c r="K43" s="8">
        <f t="shared" si="4"/>
        <v>1</v>
      </c>
    </row>
    <row r="44" spans="1:11" ht="15" customHeight="1" x14ac:dyDescent="0.2">
      <c r="A44" s="30">
        <f t="shared" si="2"/>
        <v>37</v>
      </c>
      <c r="B44" s="26" t="s">
        <v>43</v>
      </c>
      <c r="C44" s="11">
        <v>6</v>
      </c>
      <c r="D44" s="19">
        <f>RANK(C44,$C$8:$C$63)</f>
        <v>32</v>
      </c>
      <c r="E44" s="11">
        <v>0</v>
      </c>
      <c r="F44" s="10">
        <f>RANK(E44,$E$8:$E$63)</f>
        <v>37</v>
      </c>
      <c r="G44" s="13">
        <f t="shared" si="3"/>
        <v>1</v>
      </c>
      <c r="H44" s="17">
        <v>19</v>
      </c>
      <c r="I44" s="32">
        <v>0</v>
      </c>
      <c r="J44" s="10">
        <f>RANK(I44,$I$8:$I$63)</f>
        <v>46</v>
      </c>
      <c r="K44" s="8">
        <f t="shared" si="4"/>
        <v>1</v>
      </c>
    </row>
    <row r="45" spans="1:11" ht="15" customHeight="1" x14ac:dyDescent="0.2">
      <c r="A45" s="30">
        <f t="shared" si="2"/>
        <v>38</v>
      </c>
      <c r="B45" s="26" t="s">
        <v>54</v>
      </c>
      <c r="C45" s="11">
        <v>0</v>
      </c>
      <c r="D45" s="19">
        <f>RANK(C45,$C$8:$C$63)</f>
        <v>39</v>
      </c>
      <c r="E45" s="11">
        <v>0</v>
      </c>
      <c r="F45" s="10">
        <f>RANK(E45,$E$8:$E$63)</f>
        <v>37</v>
      </c>
      <c r="G45" s="13">
        <f t="shared" si="3"/>
        <v>0</v>
      </c>
      <c r="H45" s="17">
        <v>19</v>
      </c>
      <c r="I45" s="32">
        <v>0</v>
      </c>
      <c r="J45" s="10">
        <f>RANK(I45,$I$8:$I$63)</f>
        <v>46</v>
      </c>
      <c r="K45" s="8">
        <f t="shared" si="4"/>
        <v>1</v>
      </c>
    </row>
    <row r="46" spans="1:11" ht="15" customHeight="1" x14ac:dyDescent="0.2">
      <c r="A46" s="30">
        <f t="shared" si="2"/>
        <v>39</v>
      </c>
      <c r="B46" s="26" t="s">
        <v>31</v>
      </c>
      <c r="C46" s="11">
        <v>0</v>
      </c>
      <c r="D46" s="19">
        <f>RANK(C46,$C$8:$C$63)</f>
        <v>39</v>
      </c>
      <c r="E46" s="11">
        <v>6</v>
      </c>
      <c r="F46" s="10">
        <f>RANK(E46,$E$8:$E$63)</f>
        <v>32</v>
      </c>
      <c r="G46" s="13">
        <f t="shared" si="3"/>
        <v>-1</v>
      </c>
      <c r="H46" s="17">
        <v>18</v>
      </c>
      <c r="I46" s="32">
        <v>33</v>
      </c>
      <c r="J46" s="10">
        <f>RANK(I46,$I$8:$I$63)</f>
        <v>36</v>
      </c>
      <c r="K46" s="8">
        <f t="shared" si="4"/>
        <v>-0.45454545454545453</v>
      </c>
    </row>
    <row r="47" spans="1:11" ht="15" customHeight="1" x14ac:dyDescent="0.2">
      <c r="A47" s="30">
        <f t="shared" si="2"/>
        <v>40</v>
      </c>
      <c r="B47" s="26" t="s">
        <v>51</v>
      </c>
      <c r="C47" s="11">
        <v>1</v>
      </c>
      <c r="D47" s="19">
        <f>RANK(C47,$C$8:$C$63)</f>
        <v>37</v>
      </c>
      <c r="E47" s="11">
        <v>0</v>
      </c>
      <c r="F47" s="10">
        <f>RANK(E47,$E$8:$E$63)</f>
        <v>37</v>
      </c>
      <c r="G47" s="13">
        <f t="shared" ref="G47:G51" si="5">IF(ISERROR((C47-E47)/E47), IF(E47=0,IF(C47&gt;0,1,IF(C47=0,0,((C47-E47)/E47)))),(C47-E47)/E47)</f>
        <v>1</v>
      </c>
      <c r="H47" s="17">
        <v>17</v>
      </c>
      <c r="I47" s="32">
        <v>0</v>
      </c>
      <c r="J47" s="10">
        <f>RANK(I47,$I$8:$I$63)</f>
        <v>46</v>
      </c>
      <c r="K47" s="8">
        <f t="shared" ref="K47:K51" si="6">IF(ISERROR((H47-I47)/I47), IF(I47=0,IF(H47&gt;0,1,IF(H47=0,0,((H47-I47)/I47)))),(H47-I47)/I47)</f>
        <v>1</v>
      </c>
    </row>
    <row r="48" spans="1:11" ht="15" customHeight="1" x14ac:dyDescent="0.2">
      <c r="A48" s="30">
        <f t="shared" si="2"/>
        <v>41</v>
      </c>
      <c r="B48" s="26" t="s">
        <v>38</v>
      </c>
      <c r="C48" s="11">
        <v>2</v>
      </c>
      <c r="D48" s="19">
        <f>RANK(C48,$C$8:$C$63)</f>
        <v>35</v>
      </c>
      <c r="E48" s="11">
        <v>1</v>
      </c>
      <c r="F48" s="10">
        <f>RANK(E48,$E$8:$E$63)</f>
        <v>35</v>
      </c>
      <c r="G48" s="13">
        <f t="shared" si="5"/>
        <v>1</v>
      </c>
      <c r="H48" s="17">
        <v>13</v>
      </c>
      <c r="I48" s="32">
        <v>35</v>
      </c>
      <c r="J48" s="10">
        <f>RANK(I48,$I$8:$I$63)</f>
        <v>35</v>
      </c>
      <c r="K48" s="8">
        <f t="shared" si="6"/>
        <v>-0.62857142857142856</v>
      </c>
    </row>
    <row r="49" spans="1:11" ht="15" customHeight="1" x14ac:dyDescent="0.2">
      <c r="A49" s="30">
        <f t="shared" si="2"/>
        <v>42</v>
      </c>
      <c r="B49" s="26" t="s">
        <v>47</v>
      </c>
      <c r="C49" s="11">
        <v>0</v>
      </c>
      <c r="D49" s="19">
        <f>RANK(C49,$C$8:$C$63)</f>
        <v>39</v>
      </c>
      <c r="E49" s="11">
        <v>0</v>
      </c>
      <c r="F49" s="10">
        <f>RANK(E49,$E$8:$E$63)</f>
        <v>37</v>
      </c>
      <c r="G49" s="13">
        <f t="shared" si="5"/>
        <v>0</v>
      </c>
      <c r="H49" s="17">
        <v>7</v>
      </c>
      <c r="I49" s="32">
        <v>2</v>
      </c>
      <c r="J49" s="10">
        <f>RANK(I49,$I$8:$I$63)</f>
        <v>39</v>
      </c>
      <c r="K49" s="8">
        <f t="shared" si="6"/>
        <v>2.5</v>
      </c>
    </row>
    <row r="50" spans="1:11" ht="15" customHeight="1" x14ac:dyDescent="0.2">
      <c r="A50" s="30">
        <f t="shared" si="2"/>
        <v>43</v>
      </c>
      <c r="B50" s="26" t="s">
        <v>49</v>
      </c>
      <c r="C50" s="11">
        <v>0</v>
      </c>
      <c r="D50" s="19">
        <f>RANK(C50,$C$8:$C$63)</f>
        <v>39</v>
      </c>
      <c r="E50" s="11">
        <v>0</v>
      </c>
      <c r="F50" s="10">
        <f>RANK(E50,$E$8:$E$63)</f>
        <v>37</v>
      </c>
      <c r="G50" s="13">
        <f t="shared" si="5"/>
        <v>0</v>
      </c>
      <c r="H50" s="17">
        <v>5</v>
      </c>
      <c r="I50" s="32">
        <v>2</v>
      </c>
      <c r="J50" s="10">
        <f>RANK(I50,$I$8:$I$63)</f>
        <v>39</v>
      </c>
      <c r="K50" s="8">
        <f t="shared" si="6"/>
        <v>1.5</v>
      </c>
    </row>
    <row r="51" spans="1:11" ht="15" customHeight="1" x14ac:dyDescent="0.2">
      <c r="A51" s="30">
        <f t="shared" si="2"/>
        <v>44</v>
      </c>
      <c r="B51" s="26" t="s">
        <v>46</v>
      </c>
      <c r="C51" s="11">
        <v>0</v>
      </c>
      <c r="D51" s="19">
        <f>RANK(C51,$C$8:$C$63)</f>
        <v>39</v>
      </c>
      <c r="E51" s="11">
        <v>0</v>
      </c>
      <c r="F51" s="10">
        <f>RANK(E51,$E$8:$E$63)</f>
        <v>37</v>
      </c>
      <c r="G51" s="13">
        <f t="shared" si="5"/>
        <v>0</v>
      </c>
      <c r="H51" s="17">
        <v>4</v>
      </c>
      <c r="I51" s="32">
        <v>0</v>
      </c>
      <c r="J51" s="10">
        <f>RANK(I51,$I$8:$I$63)</f>
        <v>46</v>
      </c>
      <c r="K51" s="8">
        <f t="shared" si="6"/>
        <v>1</v>
      </c>
    </row>
    <row r="52" spans="1:11" ht="15" customHeight="1" x14ac:dyDescent="0.2">
      <c r="A52" s="30">
        <f t="shared" si="2"/>
        <v>45</v>
      </c>
      <c r="B52" s="26" t="s">
        <v>58</v>
      </c>
      <c r="C52" s="11">
        <v>0</v>
      </c>
      <c r="D52" s="19">
        <f>RANK(C52,$C$8:$C$63)</f>
        <v>39</v>
      </c>
      <c r="E52" s="11">
        <v>0</v>
      </c>
      <c r="F52" s="10">
        <f>RANK(E52,$E$8:$E$63)</f>
        <v>37</v>
      </c>
      <c r="G52" s="13">
        <f t="shared" si="3"/>
        <v>0</v>
      </c>
      <c r="H52" s="17">
        <v>3</v>
      </c>
      <c r="I52" s="32">
        <v>0</v>
      </c>
      <c r="J52" s="10">
        <f>RANK(I52,$I$8:$I$63)</f>
        <v>46</v>
      </c>
      <c r="K52" s="8">
        <f t="shared" si="4"/>
        <v>1</v>
      </c>
    </row>
    <row r="53" spans="1:11" ht="15" customHeight="1" x14ac:dyDescent="0.2">
      <c r="A53" s="30">
        <f t="shared" si="2"/>
        <v>46</v>
      </c>
      <c r="B53" s="26" t="s">
        <v>55</v>
      </c>
      <c r="C53" s="11">
        <v>0</v>
      </c>
      <c r="D53" s="19">
        <f>RANK(C53,$C$8:$C$63)</f>
        <v>39</v>
      </c>
      <c r="E53" s="11">
        <v>0</v>
      </c>
      <c r="F53" s="10">
        <f>RANK(E53,$E$8:$E$63)</f>
        <v>37</v>
      </c>
      <c r="G53" s="13">
        <f t="shared" si="3"/>
        <v>0</v>
      </c>
      <c r="H53" s="17">
        <v>1</v>
      </c>
      <c r="I53" s="32">
        <v>1</v>
      </c>
      <c r="J53" s="10">
        <f>RANK(I53,$I$8:$I$63)</f>
        <v>41</v>
      </c>
      <c r="K53" s="8">
        <f t="shared" si="4"/>
        <v>0</v>
      </c>
    </row>
    <row r="54" spans="1:11" ht="15" customHeight="1" x14ac:dyDescent="0.2">
      <c r="A54" s="30">
        <f t="shared" si="2"/>
        <v>47</v>
      </c>
      <c r="B54" s="26" t="s">
        <v>61</v>
      </c>
      <c r="C54" s="11">
        <v>0</v>
      </c>
      <c r="D54" s="19">
        <f>RANK(C54,$C$8:$C$63)</f>
        <v>39</v>
      </c>
      <c r="E54" s="11">
        <v>0</v>
      </c>
      <c r="F54" s="10">
        <f>RANK(E54,$E$8:$E$63)</f>
        <v>37</v>
      </c>
      <c r="G54" s="13">
        <f t="shared" si="3"/>
        <v>0</v>
      </c>
      <c r="H54" s="17">
        <v>1</v>
      </c>
      <c r="I54" s="32">
        <v>0</v>
      </c>
      <c r="J54" s="10">
        <f>RANK(I54,$I$8:$I$63)</f>
        <v>46</v>
      </c>
      <c r="K54" s="8">
        <f t="shared" si="4"/>
        <v>1</v>
      </c>
    </row>
    <row r="55" spans="1:11" ht="15" customHeight="1" x14ac:dyDescent="0.2">
      <c r="A55" s="30">
        <f t="shared" si="2"/>
        <v>48</v>
      </c>
      <c r="B55" s="26" t="s">
        <v>60</v>
      </c>
      <c r="C55" s="11">
        <v>0</v>
      </c>
      <c r="D55" s="19">
        <f>RANK(C55,$C$8:$C$63)</f>
        <v>39</v>
      </c>
      <c r="E55" s="11">
        <v>0</v>
      </c>
      <c r="F55" s="10">
        <f>RANK(E55,$E$8:$E$63)</f>
        <v>37</v>
      </c>
      <c r="G55" s="13">
        <f t="shared" ref="G55" si="7">IF(ISERROR((C55-E55)/E55), IF(E55=0,IF(C55&gt;0,1,IF(C55=0,0,((C55-E55)/E55)))),(C55-E55)/E55)</f>
        <v>0</v>
      </c>
      <c r="H55" s="17">
        <v>1</v>
      </c>
      <c r="I55" s="32">
        <v>0</v>
      </c>
      <c r="J55" s="10">
        <f>RANK(I55,$I$8:$I$63)</f>
        <v>46</v>
      </c>
      <c r="K55" s="8">
        <f t="shared" ref="K55" si="8">IF(ISERROR((H55-I55)/I55), IF(I55=0,IF(H55&gt;0,1,IF(H55=0,0,((H55-I55)/I55)))),(H55-I55)/I55)</f>
        <v>1</v>
      </c>
    </row>
    <row r="56" spans="1:11" ht="15" customHeight="1" x14ac:dyDescent="0.2">
      <c r="A56" s="30">
        <f t="shared" si="2"/>
        <v>49</v>
      </c>
      <c r="B56" s="26" t="s">
        <v>45</v>
      </c>
      <c r="C56" s="11">
        <v>0</v>
      </c>
      <c r="D56" s="19">
        <f>RANK(C56,$C$8:$C$63)</f>
        <v>39</v>
      </c>
      <c r="E56" s="11">
        <v>0</v>
      </c>
      <c r="F56" s="10">
        <f>RANK(E56,$E$8:$E$63)</f>
        <v>37</v>
      </c>
      <c r="G56" s="13">
        <f t="shared" ref="G56:G61" si="9">IF(ISERROR((C56-E56)/E56), IF(E56=0,IF(C56&gt;0,1,IF(C56=0,0,((C56-E56)/E56)))),(C56-E56)/E56)</f>
        <v>0</v>
      </c>
      <c r="H56" s="17">
        <v>1</v>
      </c>
      <c r="I56" s="32">
        <v>0</v>
      </c>
      <c r="J56" s="10">
        <f>RANK(I56,$I$8:$I$63)</f>
        <v>46</v>
      </c>
      <c r="K56" s="8">
        <f t="shared" ref="K56:K61" si="10">IF(ISERROR((H56-I56)/I56), IF(I56=0,IF(H56&gt;0,1,IF(H56=0,0,((H56-I56)/I56)))),(H56-I56)/I56)</f>
        <v>1</v>
      </c>
    </row>
    <row r="57" spans="1:11" ht="15" customHeight="1" x14ac:dyDescent="0.2">
      <c r="A57" s="30">
        <f t="shared" si="2"/>
        <v>50</v>
      </c>
      <c r="B57" s="26" t="s">
        <v>59</v>
      </c>
      <c r="C57" s="11">
        <v>0</v>
      </c>
      <c r="D57" s="19">
        <f>RANK(C57,$C$8:$C$63)</f>
        <v>39</v>
      </c>
      <c r="E57" s="11">
        <v>0</v>
      </c>
      <c r="F57" s="10">
        <f>RANK(E57,$E$8:$E$63)</f>
        <v>37</v>
      </c>
      <c r="G57" s="13">
        <f t="shared" si="9"/>
        <v>0</v>
      </c>
      <c r="H57" s="17">
        <v>1</v>
      </c>
      <c r="I57" s="32">
        <v>0</v>
      </c>
      <c r="J57" s="10">
        <f>RANK(I57,$I$8:$I$63)</f>
        <v>46</v>
      </c>
      <c r="K57" s="8">
        <f t="shared" si="10"/>
        <v>1</v>
      </c>
    </row>
    <row r="58" spans="1:11" ht="15" customHeight="1" x14ac:dyDescent="0.2">
      <c r="A58" s="30">
        <f t="shared" si="2"/>
        <v>51</v>
      </c>
      <c r="B58" s="26" t="s">
        <v>62</v>
      </c>
      <c r="C58" s="11">
        <v>0</v>
      </c>
      <c r="D58" s="19">
        <f>RANK(C58,$C$8:$C$63)</f>
        <v>39</v>
      </c>
      <c r="E58" s="11">
        <v>0</v>
      </c>
      <c r="F58" s="10">
        <f>RANK(E58,$E$8:$E$63)</f>
        <v>37</v>
      </c>
      <c r="G58" s="13">
        <f t="shared" si="9"/>
        <v>0</v>
      </c>
      <c r="H58" s="17">
        <v>1</v>
      </c>
      <c r="I58" s="32">
        <v>0</v>
      </c>
      <c r="J58" s="10">
        <f>RANK(I58,$I$8:$I$63)</f>
        <v>46</v>
      </c>
      <c r="K58" s="8">
        <f t="shared" si="10"/>
        <v>1</v>
      </c>
    </row>
    <row r="59" spans="1:11" ht="15" customHeight="1" x14ac:dyDescent="0.2">
      <c r="A59" s="30">
        <f t="shared" si="2"/>
        <v>52</v>
      </c>
      <c r="B59" s="26" t="s">
        <v>53</v>
      </c>
      <c r="C59" s="11">
        <v>0</v>
      </c>
      <c r="D59" s="19">
        <f>RANK(C59,$C$8:$C$63)</f>
        <v>39</v>
      </c>
      <c r="E59" s="11">
        <v>0</v>
      </c>
      <c r="F59" s="10">
        <f>RANK(E59,$E$8:$E$63)</f>
        <v>37</v>
      </c>
      <c r="G59" s="13">
        <f t="shared" ref="G59" si="11">IF(ISERROR((C59-E59)/E59), IF(E59=0,IF(C59&gt;0,1,IF(C59=0,0,((C59-E59)/E59)))),(C59-E59)/E59)</f>
        <v>0</v>
      </c>
      <c r="H59" s="17">
        <v>0</v>
      </c>
      <c r="I59" s="32">
        <v>1</v>
      </c>
      <c r="J59" s="10">
        <f>RANK(I59,$I$8:$I$63)</f>
        <v>41</v>
      </c>
      <c r="K59" s="8">
        <f t="shared" ref="K59" si="12">IF(ISERROR((H59-I59)/I59), IF(I59=0,IF(H59&gt;0,1,IF(H59=0,0,((H59-I59)/I59)))),(H59-I59)/I59)</f>
        <v>-1</v>
      </c>
    </row>
    <row r="60" spans="1:11" ht="15" customHeight="1" x14ac:dyDescent="0.2">
      <c r="A60" s="30">
        <f t="shared" si="2"/>
        <v>53</v>
      </c>
      <c r="B60" s="26" t="s">
        <v>56</v>
      </c>
      <c r="C60" s="11">
        <v>0</v>
      </c>
      <c r="D60" s="19">
        <f>RANK(C60,$C$8:$C$63)</f>
        <v>39</v>
      </c>
      <c r="E60" s="11">
        <v>0</v>
      </c>
      <c r="F60" s="10">
        <f>RANK(E60,$E$8:$E$63)</f>
        <v>37</v>
      </c>
      <c r="G60" s="13">
        <f t="shared" ref="G60" si="13">IF(ISERROR((C60-E60)/E60), IF(E60=0,IF(C60&gt;0,1,IF(C60=0,0,((C60-E60)/E60)))),(C60-E60)/E60)</f>
        <v>0</v>
      </c>
      <c r="H60" s="17">
        <v>0</v>
      </c>
      <c r="I60" s="32">
        <v>4</v>
      </c>
      <c r="J60" s="10">
        <f>RANK(I60,$I$8:$I$63)</f>
        <v>37</v>
      </c>
      <c r="K60" s="8">
        <f t="shared" si="10"/>
        <v>-1</v>
      </c>
    </row>
    <row r="61" spans="1:11" ht="15" customHeight="1" x14ac:dyDescent="0.2">
      <c r="A61" s="30">
        <f t="shared" si="2"/>
        <v>54</v>
      </c>
      <c r="B61" s="26" t="s">
        <v>41</v>
      </c>
      <c r="C61" s="11">
        <v>0</v>
      </c>
      <c r="D61" s="19">
        <f>RANK(C61,$C$8:$C$63)</f>
        <v>39</v>
      </c>
      <c r="E61" s="11">
        <v>0</v>
      </c>
      <c r="F61" s="10">
        <f>RANK(E61,$E$8:$E$63)</f>
        <v>37</v>
      </c>
      <c r="G61" s="13">
        <f t="shared" si="9"/>
        <v>0</v>
      </c>
      <c r="H61" s="17">
        <v>0</v>
      </c>
      <c r="I61" s="32">
        <v>1</v>
      </c>
      <c r="J61" s="10">
        <f>RANK(I61,$I$8:$I$63)</f>
        <v>41</v>
      </c>
      <c r="K61" s="8">
        <f t="shared" si="10"/>
        <v>-1</v>
      </c>
    </row>
    <row r="62" spans="1:11" ht="15" customHeight="1" x14ac:dyDescent="0.2">
      <c r="A62" s="30">
        <f t="shared" si="2"/>
        <v>55</v>
      </c>
      <c r="B62" s="26" t="s">
        <v>48</v>
      </c>
      <c r="C62" s="11">
        <v>0</v>
      </c>
      <c r="D62" s="19">
        <f>RANK(C62,$C$8:$C$63)</f>
        <v>39</v>
      </c>
      <c r="E62" s="11">
        <v>0</v>
      </c>
      <c r="F62" s="10">
        <f>RANK(E62,$E$8:$E$63)</f>
        <v>37</v>
      </c>
      <c r="G62" s="13">
        <f t="shared" ref="G62" si="14">IF(ISERROR((C62-E62)/E62), IF(E62=0,IF(C62&gt;0,1,IF(C62=0,0,((C62-E62)/E62)))),(C62-E62)/E62)</f>
        <v>0</v>
      </c>
      <c r="H62" s="17">
        <v>0</v>
      </c>
      <c r="I62" s="32">
        <v>1</v>
      </c>
      <c r="J62" s="10">
        <f>RANK(I62,$I$8:$I$63)</f>
        <v>41</v>
      </c>
      <c r="K62" s="8">
        <f t="shared" ref="K62" si="15">IF(ISERROR((H62-I62)/I62), IF(I62=0,IF(H62&gt;0,1,IF(H62=0,0,((H62-I62)/I62)))),(H62-I62)/I62)</f>
        <v>-1</v>
      </c>
    </row>
    <row r="63" spans="1:11" ht="15" customHeight="1" thickBot="1" x14ac:dyDescent="0.25">
      <c r="A63" s="41">
        <f t="shared" si="2"/>
        <v>56</v>
      </c>
      <c r="B63" s="33" t="s">
        <v>52</v>
      </c>
      <c r="C63" s="34">
        <v>0</v>
      </c>
      <c r="D63" s="35">
        <f>RANK(C63,$C$8:$C$63)</f>
        <v>39</v>
      </c>
      <c r="E63" s="36">
        <v>0</v>
      </c>
      <c r="F63" s="37">
        <f>RANK(E63,$E$8:$E$63)</f>
        <v>37</v>
      </c>
      <c r="G63" s="38">
        <f t="shared" ref="G63" si="16">IF(ISERROR((C63-E63)/E63), IF(E63=0,IF(C63&gt;0,1,IF(C63=0,0,((C63-E63)/E63)))),(C63-E63)/E63)</f>
        <v>0</v>
      </c>
      <c r="H63" s="39">
        <v>0</v>
      </c>
      <c r="I63" s="42">
        <v>1</v>
      </c>
      <c r="J63" s="37">
        <f>RANK(I63,$I$8:$I$63)</f>
        <v>41</v>
      </c>
      <c r="K63" s="40">
        <f t="shared" ref="K63" si="17">IF(ISERROR((H63-I63)/I63), IF(I63=0,IF(H63&gt;0,1,IF(H63=0,0,((H63-I63)/I63)))),(H63-I63)/I63)</f>
        <v>-1</v>
      </c>
    </row>
  </sheetData>
  <sortState xmlns:xlrd2="http://schemas.microsoft.com/office/spreadsheetml/2017/richdata2" ref="A8:K63">
    <sortCondition descending="1" ref="H8:H63"/>
  </sortState>
  <mergeCells count="8">
    <mergeCell ref="C7:D7"/>
    <mergeCell ref="A3:K3"/>
    <mergeCell ref="A4:K4"/>
    <mergeCell ref="C6:D6"/>
    <mergeCell ref="E6:F6"/>
    <mergeCell ref="I6:J6"/>
    <mergeCell ref="E7:F7"/>
    <mergeCell ref="I7:J7"/>
  </mergeCells>
  <conditionalFormatting sqref="G8:G63 K8:K63">
    <cfRule type="cellIs" dxfId="0" priority="1" operator="lessThan">
      <formula>0</formula>
    </cfRule>
  </conditionalFormatting>
  <printOptions horizontalCentered="1"/>
  <pageMargins left="0.19685039370078741" right="0.19685039370078741" top="0.19685039370078741" bottom="0.19685039370078741" header="0" footer="0.11811023622047245"/>
  <pageSetup paperSize="9" scale="83" orientation="portrait" r:id="rId1"/>
  <headerFooter alignWithMargins="0">
    <oddFooter xml:space="preserve">&amp;L&amp;"-,Italic"&amp;8ΣΥΝΔΕΣΜΟΣ ΕΙΣΑΓΩΓΕΩΝ ΑΝΤΙΠΡΟΣΩΠΩΝ ΑΥΤΟΚΙΝΗΤΩΝ ΚΑΙ ΔΙΚΥΚΛΩΝ
ΠΗΓΗ: ΕΛΣΤΑΤ /ΣΕΑΑ
&amp;R&amp;"-,Italic"&amp;8HELLENIC ASSOCIATION OF MOTOR VEHICLE  IMPORTERS-REPRESENTATIVES
SOURCE:ELSTAT /AMVIR
</oddFooter>
  </headerFooter>
  <colBreaks count="1" manualBreakCount="1">
    <brk id="11" max="76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26" id="{CA074588-2ADC-4BEF-95C7-7EFFC36AE629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iangles" iconId="0"/>
              <x14:cfIcon iconSet="3Triangles" iconId="1"/>
              <x14:cfIcon iconSet="3Triangles" iconId="2"/>
            </x14:iconSet>
          </x14:cfRule>
          <xm:sqref>G63</xm:sqref>
        </x14:conditionalFormatting>
        <x14:conditionalFormatting xmlns:xm="http://schemas.microsoft.com/office/excel/2006/main">
          <x14:cfRule type="iconSet" priority="127" id="{C258B821-32E7-4636-A02D-0315ED3D0BAB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K63</xm:sqref>
        </x14:conditionalFormatting>
        <x14:conditionalFormatting xmlns:xm="http://schemas.microsoft.com/office/excel/2006/main">
          <x14:cfRule type="iconSet" priority="152" id="{5F8B4C35-17FA-4384-941A-D90DB939C0DE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iangles" iconId="0"/>
              <x14:cfIcon iconSet="3Triangles" iconId="1"/>
              <x14:cfIcon iconSet="3Triangles" iconId="2"/>
            </x14:iconSet>
          </x14:cfRule>
          <xm:sqref>G8:G62</xm:sqref>
        </x14:conditionalFormatting>
        <x14:conditionalFormatting xmlns:xm="http://schemas.microsoft.com/office/excel/2006/main">
          <x14:cfRule type="iconSet" priority="158" id="{D3AAA2B5-3AE2-4E50-BE9B-F02A877C74D0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K8:K62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D2423_Aug24</vt:lpstr>
      <vt:lpstr>D2423_Aug24!Print_Area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kmichas</dc:creator>
  <cp:lastModifiedBy>SEAA Statistics</cp:lastModifiedBy>
  <cp:lastPrinted>2024-09-14T11:26:31Z</cp:lastPrinted>
  <dcterms:created xsi:type="dcterms:W3CDTF">2014-06-13T11:16:12Z</dcterms:created>
  <dcterms:modified xsi:type="dcterms:W3CDTF">2024-09-14T11:31:48Z</dcterms:modified>
</cp:coreProperties>
</file>