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2024/"/>
    </mc:Choice>
  </mc:AlternateContent>
  <xr:revisionPtr revIDLastSave="633" documentId="8_{19916894-35C8-48AC-8682-A4B251C6F20F}" xr6:coauthVersionLast="47" xr6:coauthVersionMax="47" xr10:uidLastSave="{AAEB2B2C-BE18-40A5-8158-C78C7C0F8CDC}"/>
  <bookViews>
    <workbookView xWindow="-120" yWindow="-120" windowWidth="29040" windowHeight="15840" xr2:uid="{00000000-000D-0000-FFFF-FFFF00000000}"/>
  </bookViews>
  <sheets>
    <sheet name="D2423_February24" sheetId="1" r:id="rId1"/>
  </sheets>
  <definedNames>
    <definedName name="_xlnm.Print_Area" localSheetId="0">D2423_February24!$A$1:$K$50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F46" i="1"/>
  <c r="G46" i="1"/>
  <c r="J46" i="1"/>
  <c r="K46" i="1"/>
  <c r="D47" i="1"/>
  <c r="F47" i="1"/>
  <c r="G47" i="1"/>
  <c r="J47" i="1"/>
  <c r="K47" i="1"/>
  <c r="D48" i="1"/>
  <c r="F48" i="1"/>
  <c r="G48" i="1"/>
  <c r="J48" i="1"/>
  <c r="K48" i="1"/>
  <c r="D49" i="1"/>
  <c r="F49" i="1"/>
  <c r="G49" i="1"/>
  <c r="J49" i="1"/>
  <c r="K49" i="1"/>
  <c r="A50" i="1"/>
  <c r="A46" i="1"/>
  <c r="A47" i="1"/>
  <c r="A48" i="1" s="1"/>
  <c r="A49" i="1" s="1"/>
  <c r="J50" i="1" l="1"/>
  <c r="K50" i="1"/>
  <c r="F50" i="1"/>
  <c r="G50" i="1"/>
  <c r="D50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9" i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<sst xmlns="http://schemas.openxmlformats.org/spreadsheetml/2006/main" count="55" uniqueCount="55">
  <si>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</si>
  <si>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</si>
  <si>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</si>
  <si>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</si>
  <si>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</si>
  <si>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</si>
  <si>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</si>
  <si>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</si>
  <si>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</si>
  <si>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</si>
  <si>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</si>
  <si>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</si>
  <si>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</si>
  <si>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</si>
  <si>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</si>
  <si>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</si>
  <si>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</si>
  <si>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</si>
  <si>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</si>
  <si>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</si>
  <si>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</si>
  <si>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</si>
  <si>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</si>
  <si>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</si>
  <si>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</si>
  <si>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</si>
  <si>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</si>
  <si>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</si>
  <si>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</si>
  <si>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</si>
  <si>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</si>
  <si>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</si>
  <si>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</si>
  <si>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</si>
  <si>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</si>
  <si>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</si>
  <si>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</si>
  <si>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</si>
  <si>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</si>
  <si>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</si>
  <si>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</si>
  <si>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</si>
  <si>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MG</t>
  </si>
  <si>
    <t>SERES</t>
  </si>
  <si>
    <t>% D24/23</t>
  </si>
  <si>
    <t>VOYAH</t>
  </si>
  <si>
    <t>February '24 -YTD</t>
  </si>
  <si>
    <t>Feb. '24</t>
  </si>
  <si>
    <t>Feb. '23</t>
  </si>
  <si>
    <t>Feb. '24 - YTD</t>
  </si>
  <si>
    <t>Feb. '23 - YTD</t>
  </si>
  <si>
    <t>SAIC MAXUS</t>
  </si>
  <si>
    <t>BENTLEY</t>
  </si>
  <si>
    <t>CHAUSSON</t>
  </si>
  <si>
    <t>LOTUS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</si>
</sst>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165" fontId="10" fillId="3" borderId="24" xfId="2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0"/>
  <sheetViews>
    <sheetView tabSelected="1" zoomScaleNormal="100" zoomScaleSheetLayoutView="100" workbookViewId="0">
      <selection activeCell="A4" sqref="A4:K4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46</v>
      </c>
      <c r="B2" s="4"/>
      <c r="C2" s="4"/>
      <c r="D2" s="4"/>
    </row>
    <row r="3" spans="1:11" ht="18.7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2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46" t="s">
        <v>47</v>
      </c>
      <c r="D6" s="47"/>
      <c r="E6" s="47" t="s">
        <v>48</v>
      </c>
      <c r="F6" s="47"/>
      <c r="G6" s="7" t="s">
        <v>44</v>
      </c>
      <c r="H6" s="9" t="s">
        <v>49</v>
      </c>
      <c r="I6" s="47" t="s">
        <v>50</v>
      </c>
      <c r="J6" s="47"/>
      <c r="K6" s="7" t="str">
        <f>G6</f>
        <v>% D24/23</v>
      </c>
    </row>
    <row r="7" spans="1:11" s="5" customFormat="1" ht="15" customHeight="1" thickBot="1" x14ac:dyDescent="0.25">
      <c r="A7" s="28" t="s">
        <v>2</v>
      </c>
      <c r="B7" s="12" t="s">
        <v>3</v>
      </c>
      <c r="C7" s="43">
        <f>SUM(C8:C50)</f>
        <v>11451</v>
      </c>
      <c r="D7" s="44"/>
      <c r="E7" s="44">
        <f>SUM(E8:E50)</f>
        <v>9956</v>
      </c>
      <c r="F7" s="44"/>
      <c r="G7" s="20">
        <f>C7/E7-1</f>
        <v>0.15016070711128959</v>
      </c>
      <c r="H7" s="24">
        <f>SUM(H8:H50)</f>
        <v>24203</v>
      </c>
      <c r="I7" s="44">
        <f>SUM(I8:I50)</f>
        <v>20488</v>
      </c>
      <c r="J7" s="44"/>
      <c r="K7" s="20">
        <f>H7/I7-1</f>
        <v>0.18132565404139012</v>
      </c>
    </row>
    <row r="8" spans="1:11" ht="15" customHeight="1" x14ac:dyDescent="0.2">
      <c r="A8" s="29">
        <v>1</v>
      </c>
      <c r="B8" s="25" t="s">
        <v>4</v>
      </c>
      <c r="C8" s="21">
        <v>1790</v>
      </c>
      <c r="D8" s="18">
        <f t="shared" ref="D8:D50" si="0">RANK(C8,$C$8:$C$50)</f>
        <v>1</v>
      </c>
      <c r="E8" s="21">
        <v>1238</v>
      </c>
      <c r="F8" s="15">
        <f t="shared" ref="F8:F50" si="1">RANK(E8,$E$8:$E$50)</f>
        <v>2</v>
      </c>
      <c r="G8" s="23">
        <f t="shared" ref="G8:G39" si="2">IF(ISERROR((C8-E8)/E8), IF(E8=0,IF(C8&gt;0,1,IF(C8=0,0,((C8-E8)/E8)))),(C8-E8)/E8)</f>
        <v>0.44588045234248791</v>
      </c>
      <c r="H8" s="14">
        <v>3738</v>
      </c>
      <c r="I8" s="31">
        <v>2404</v>
      </c>
      <c r="J8" s="15">
        <f t="shared" ref="J8:J50" si="3">RANK(I8,$I$8:$I$50)</f>
        <v>1</v>
      </c>
      <c r="K8" s="16">
        <f t="shared" ref="K8:K39" si="4">IF(ISERROR((H8-I8)/I8), IF(I8=0,IF(H8&gt;0,1,IF(H8=0,0,((H8-I8)/I8)))),(H8-I8)/I8)</f>
        <v>0.55490848585690511</v>
      </c>
    </row>
    <row r="9" spans="1:11" ht="15" customHeight="1" x14ac:dyDescent="0.2">
      <c r="A9" s="30">
        <f t="shared" ref="A9:A49" si="5">A8+1</f>
        <v>2</v>
      </c>
      <c r="B9" s="26" t="s">
        <v>40</v>
      </c>
      <c r="C9" s="22">
        <v>1027</v>
      </c>
      <c r="D9" s="19">
        <f t="shared" si="0"/>
        <v>2</v>
      </c>
      <c r="E9" s="22">
        <v>1008</v>
      </c>
      <c r="F9" s="10">
        <f t="shared" si="1"/>
        <v>3</v>
      </c>
      <c r="G9" s="13">
        <f t="shared" si="2"/>
        <v>1.8849206349206348E-2</v>
      </c>
      <c r="H9" s="17">
        <v>2403</v>
      </c>
      <c r="I9" s="32">
        <v>2122</v>
      </c>
      <c r="J9" s="10">
        <f t="shared" si="3"/>
        <v>4</v>
      </c>
      <c r="K9" s="8">
        <f t="shared" si="4"/>
        <v>0.13242224316682374</v>
      </c>
    </row>
    <row r="10" spans="1:11" ht="15" customHeight="1" x14ac:dyDescent="0.2">
      <c r="A10" s="30">
        <f t="shared" si="5"/>
        <v>3</v>
      </c>
      <c r="B10" s="26" t="s">
        <v>8</v>
      </c>
      <c r="C10" s="22">
        <v>992</v>
      </c>
      <c r="D10" s="19">
        <f t="shared" si="0"/>
        <v>3</v>
      </c>
      <c r="E10" s="22">
        <v>1309</v>
      </c>
      <c r="F10" s="10">
        <f t="shared" si="1"/>
        <v>1</v>
      </c>
      <c r="G10" s="13">
        <f t="shared" si="2"/>
        <v>-0.24216959511077157</v>
      </c>
      <c r="H10" s="17">
        <v>2283</v>
      </c>
      <c r="I10" s="32">
        <v>2261</v>
      </c>
      <c r="J10" s="10">
        <f t="shared" si="3"/>
        <v>2</v>
      </c>
      <c r="K10" s="8">
        <f t="shared" si="4"/>
        <v>9.7302078726227339E-3</v>
      </c>
    </row>
    <row r="11" spans="1:11" ht="15" customHeight="1" x14ac:dyDescent="0.2">
      <c r="A11" s="30">
        <f t="shared" si="5"/>
        <v>4</v>
      </c>
      <c r="B11" s="26" t="s">
        <v>9</v>
      </c>
      <c r="C11" s="11">
        <v>763</v>
      </c>
      <c r="D11" s="19">
        <f t="shared" si="0"/>
        <v>5</v>
      </c>
      <c r="E11" s="11">
        <v>311</v>
      </c>
      <c r="F11" s="10">
        <f t="shared" si="1"/>
        <v>11</v>
      </c>
      <c r="G11" s="13">
        <f t="shared" si="2"/>
        <v>1.4533762057877813</v>
      </c>
      <c r="H11" s="17">
        <v>1689</v>
      </c>
      <c r="I11" s="32">
        <v>833</v>
      </c>
      <c r="J11" s="10">
        <f t="shared" si="3"/>
        <v>7</v>
      </c>
      <c r="K11" s="8">
        <f t="shared" si="4"/>
        <v>1.0276110444177671</v>
      </c>
    </row>
    <row r="12" spans="1:11" ht="15" customHeight="1" x14ac:dyDescent="0.2">
      <c r="A12" s="30">
        <f t="shared" si="5"/>
        <v>5</v>
      </c>
      <c r="B12" s="26" t="s">
        <v>13</v>
      </c>
      <c r="C12" s="11">
        <v>860</v>
      </c>
      <c r="D12" s="19">
        <f t="shared" si="0"/>
        <v>4</v>
      </c>
      <c r="E12" s="11">
        <v>664</v>
      </c>
      <c r="F12" s="10">
        <f t="shared" si="1"/>
        <v>5</v>
      </c>
      <c r="G12" s="13">
        <f t="shared" si="2"/>
        <v>0.29518072289156627</v>
      </c>
      <c r="H12" s="17">
        <v>1665</v>
      </c>
      <c r="I12" s="32">
        <v>1807</v>
      </c>
      <c r="J12" s="10">
        <f t="shared" si="3"/>
        <v>5</v>
      </c>
      <c r="K12" s="8">
        <f t="shared" si="4"/>
        <v>-7.8583287216380748E-2</v>
      </c>
    </row>
    <row r="13" spans="1:11" ht="15" customHeight="1" x14ac:dyDescent="0.2">
      <c r="A13" s="30">
        <f t="shared" si="5"/>
        <v>6</v>
      </c>
      <c r="B13" s="26" t="s">
        <v>7</v>
      </c>
      <c r="C13" s="11">
        <v>718</v>
      </c>
      <c r="D13" s="19">
        <f t="shared" si="0"/>
        <v>6</v>
      </c>
      <c r="E13" s="11">
        <v>826</v>
      </c>
      <c r="F13" s="10">
        <f t="shared" si="1"/>
        <v>4</v>
      </c>
      <c r="G13" s="13">
        <f t="shared" si="2"/>
        <v>-0.13075060532687652</v>
      </c>
      <c r="H13" s="17">
        <v>1636</v>
      </c>
      <c r="I13" s="32">
        <v>2216</v>
      </c>
      <c r="J13" s="10">
        <f t="shared" si="3"/>
        <v>3</v>
      </c>
      <c r="K13" s="8">
        <f t="shared" si="4"/>
        <v>-0.26173285198555957</v>
      </c>
    </row>
    <row r="14" spans="1:11" ht="15" customHeight="1" x14ac:dyDescent="0.2">
      <c r="A14" s="30">
        <f t="shared" si="5"/>
        <v>7</v>
      </c>
      <c r="B14" s="26" t="s">
        <v>16</v>
      </c>
      <c r="C14" s="11">
        <v>497</v>
      </c>
      <c r="D14" s="19">
        <f t="shared" si="0"/>
        <v>8</v>
      </c>
      <c r="E14" s="11">
        <v>541</v>
      </c>
      <c r="F14" s="10">
        <f t="shared" si="1"/>
        <v>6</v>
      </c>
      <c r="G14" s="13">
        <f t="shared" si="2"/>
        <v>-8.1330868761552683E-2</v>
      </c>
      <c r="H14" s="17">
        <v>1026</v>
      </c>
      <c r="I14" s="32">
        <v>720</v>
      </c>
      <c r="J14" s="10">
        <f t="shared" si="3"/>
        <v>10</v>
      </c>
      <c r="K14" s="8">
        <f t="shared" si="4"/>
        <v>0.42499999999999999</v>
      </c>
    </row>
    <row r="15" spans="1:11" ht="15" customHeight="1" x14ac:dyDescent="0.2">
      <c r="A15" s="30">
        <f t="shared" si="5"/>
        <v>8</v>
      </c>
      <c r="B15" s="26" t="s">
        <v>5</v>
      </c>
      <c r="C15" s="11">
        <v>384</v>
      </c>
      <c r="D15" s="19">
        <f t="shared" si="0"/>
        <v>10</v>
      </c>
      <c r="E15" s="11">
        <v>510</v>
      </c>
      <c r="F15" s="10">
        <f t="shared" si="1"/>
        <v>7</v>
      </c>
      <c r="G15" s="13">
        <f t="shared" si="2"/>
        <v>-0.24705882352941178</v>
      </c>
      <c r="H15" s="17">
        <v>957</v>
      </c>
      <c r="I15" s="32">
        <v>1206</v>
      </c>
      <c r="J15" s="10">
        <f t="shared" si="3"/>
        <v>6</v>
      </c>
      <c r="K15" s="8">
        <f t="shared" si="4"/>
        <v>-0.20646766169154229</v>
      </c>
    </row>
    <row r="16" spans="1:11" ht="15" customHeight="1" x14ac:dyDescent="0.2">
      <c r="A16" s="30">
        <f t="shared" si="5"/>
        <v>9</v>
      </c>
      <c r="B16" s="26" t="s">
        <v>11</v>
      </c>
      <c r="C16" s="11">
        <v>539</v>
      </c>
      <c r="D16" s="19">
        <f t="shared" si="0"/>
        <v>7</v>
      </c>
      <c r="E16" s="11">
        <v>219</v>
      </c>
      <c r="F16" s="10">
        <f t="shared" si="1"/>
        <v>15</v>
      </c>
      <c r="G16" s="13">
        <f t="shared" si="2"/>
        <v>1.4611872146118721</v>
      </c>
      <c r="H16" s="17">
        <v>926</v>
      </c>
      <c r="I16" s="32">
        <v>430</v>
      </c>
      <c r="J16" s="10">
        <f t="shared" si="3"/>
        <v>15</v>
      </c>
      <c r="K16" s="8">
        <f t="shared" si="4"/>
        <v>1.1534883720930234</v>
      </c>
    </row>
    <row r="17" spans="1:11" ht="15" customHeight="1" x14ac:dyDescent="0.2">
      <c r="A17" s="30">
        <f t="shared" si="5"/>
        <v>10</v>
      </c>
      <c r="B17" s="26" t="s">
        <v>39</v>
      </c>
      <c r="C17" s="11">
        <v>391</v>
      </c>
      <c r="D17" s="19">
        <f t="shared" si="0"/>
        <v>9</v>
      </c>
      <c r="E17" s="11">
        <v>431</v>
      </c>
      <c r="F17" s="10">
        <f t="shared" si="1"/>
        <v>9</v>
      </c>
      <c r="G17" s="13">
        <f t="shared" si="2"/>
        <v>-9.2807424593967514E-2</v>
      </c>
      <c r="H17" s="17">
        <v>808</v>
      </c>
      <c r="I17" s="32">
        <v>816</v>
      </c>
      <c r="J17" s="10">
        <f t="shared" si="3"/>
        <v>8</v>
      </c>
      <c r="K17" s="8">
        <f t="shared" si="4"/>
        <v>-9.8039215686274508E-3</v>
      </c>
    </row>
    <row r="18" spans="1:11" ht="15" customHeight="1" x14ac:dyDescent="0.2">
      <c r="A18" s="30">
        <f t="shared" si="5"/>
        <v>11</v>
      </c>
      <c r="B18" s="26" t="s">
        <v>6</v>
      </c>
      <c r="C18" s="11">
        <v>297</v>
      </c>
      <c r="D18" s="19">
        <f t="shared" si="0"/>
        <v>14</v>
      </c>
      <c r="E18" s="11">
        <v>210</v>
      </c>
      <c r="F18" s="10">
        <f t="shared" si="1"/>
        <v>16</v>
      </c>
      <c r="G18" s="13">
        <f t="shared" si="2"/>
        <v>0.41428571428571431</v>
      </c>
      <c r="H18" s="17">
        <v>753</v>
      </c>
      <c r="I18" s="32">
        <v>517</v>
      </c>
      <c r="J18" s="10">
        <f t="shared" si="3"/>
        <v>13</v>
      </c>
      <c r="K18" s="8">
        <f t="shared" si="4"/>
        <v>0.45647969052224369</v>
      </c>
    </row>
    <row r="19" spans="1:11" ht="15" customHeight="1" x14ac:dyDescent="0.2">
      <c r="A19" s="30">
        <f t="shared" si="5"/>
        <v>12</v>
      </c>
      <c r="B19" s="26" t="s">
        <v>15</v>
      </c>
      <c r="C19" s="11">
        <v>322</v>
      </c>
      <c r="D19" s="19">
        <f t="shared" si="0"/>
        <v>12</v>
      </c>
      <c r="E19" s="11">
        <v>327</v>
      </c>
      <c r="F19" s="10">
        <f t="shared" si="1"/>
        <v>10</v>
      </c>
      <c r="G19" s="13">
        <f t="shared" si="2"/>
        <v>-1.5290519877675841E-2</v>
      </c>
      <c r="H19" s="17">
        <v>752</v>
      </c>
      <c r="I19" s="32">
        <v>553</v>
      </c>
      <c r="J19" s="10">
        <f t="shared" si="3"/>
        <v>12</v>
      </c>
      <c r="K19" s="8">
        <f t="shared" si="4"/>
        <v>0.35985533453887886</v>
      </c>
    </row>
    <row r="20" spans="1:11" ht="15" customHeight="1" x14ac:dyDescent="0.2">
      <c r="A20" s="30">
        <f t="shared" si="5"/>
        <v>13</v>
      </c>
      <c r="B20" s="26" t="s">
        <v>17</v>
      </c>
      <c r="C20" s="11">
        <v>241</v>
      </c>
      <c r="D20" s="19">
        <f t="shared" si="0"/>
        <v>16</v>
      </c>
      <c r="E20" s="11">
        <v>208</v>
      </c>
      <c r="F20" s="10">
        <f t="shared" si="1"/>
        <v>17</v>
      </c>
      <c r="G20" s="13">
        <f t="shared" si="2"/>
        <v>0.15865384615384615</v>
      </c>
      <c r="H20" s="17">
        <v>738</v>
      </c>
      <c r="I20" s="32">
        <v>381</v>
      </c>
      <c r="J20" s="10">
        <f t="shared" si="3"/>
        <v>18</v>
      </c>
      <c r="K20" s="8">
        <f t="shared" si="4"/>
        <v>0.93700787401574803</v>
      </c>
    </row>
    <row r="21" spans="1:11" ht="15" customHeight="1" x14ac:dyDescent="0.2">
      <c r="A21" s="30">
        <f t="shared" si="5"/>
        <v>14</v>
      </c>
      <c r="B21" s="26" t="s">
        <v>12</v>
      </c>
      <c r="C21" s="11">
        <v>339</v>
      </c>
      <c r="D21" s="19">
        <f t="shared" si="0"/>
        <v>11</v>
      </c>
      <c r="E21" s="11">
        <v>472</v>
      </c>
      <c r="F21" s="10">
        <f t="shared" si="1"/>
        <v>8</v>
      </c>
      <c r="G21" s="13">
        <f t="shared" si="2"/>
        <v>-0.28177966101694918</v>
      </c>
      <c r="H21" s="17">
        <v>652</v>
      </c>
      <c r="I21" s="32">
        <v>781</v>
      </c>
      <c r="J21" s="10">
        <f t="shared" si="3"/>
        <v>9</v>
      </c>
      <c r="K21" s="8">
        <f t="shared" si="4"/>
        <v>-0.16517285531370038</v>
      </c>
    </row>
    <row r="22" spans="1:11" ht="15" customHeight="1" x14ac:dyDescent="0.2">
      <c r="A22" s="30">
        <f t="shared" si="5"/>
        <v>15</v>
      </c>
      <c r="B22" s="26" t="s">
        <v>42</v>
      </c>
      <c r="C22" s="11">
        <v>226</v>
      </c>
      <c r="D22" s="19">
        <f t="shared" si="0"/>
        <v>18</v>
      </c>
      <c r="E22" s="11">
        <v>0</v>
      </c>
      <c r="F22" s="10">
        <f t="shared" si="1"/>
        <v>38</v>
      </c>
      <c r="G22" s="13">
        <f t="shared" si="2"/>
        <v>1</v>
      </c>
      <c r="H22" s="17">
        <v>642</v>
      </c>
      <c r="I22" s="32">
        <v>0</v>
      </c>
      <c r="J22" s="10">
        <f t="shared" si="3"/>
        <v>40</v>
      </c>
      <c r="K22" s="8">
        <f t="shared" si="4"/>
        <v>1</v>
      </c>
    </row>
    <row r="23" spans="1:11" ht="15" customHeight="1" x14ac:dyDescent="0.2">
      <c r="A23" s="30">
        <f t="shared" si="5"/>
        <v>16</v>
      </c>
      <c r="B23" s="26" t="s">
        <v>10</v>
      </c>
      <c r="C23" s="11">
        <v>305</v>
      </c>
      <c r="D23" s="19">
        <f t="shared" si="0"/>
        <v>13</v>
      </c>
      <c r="E23" s="11">
        <v>226</v>
      </c>
      <c r="F23" s="10">
        <f t="shared" si="1"/>
        <v>14</v>
      </c>
      <c r="G23" s="13">
        <f t="shared" si="2"/>
        <v>0.34955752212389379</v>
      </c>
      <c r="H23" s="17">
        <v>557</v>
      </c>
      <c r="I23" s="32">
        <v>420</v>
      </c>
      <c r="J23" s="10">
        <f t="shared" si="3"/>
        <v>16</v>
      </c>
      <c r="K23" s="8">
        <f t="shared" si="4"/>
        <v>0.3261904761904762</v>
      </c>
    </row>
    <row r="24" spans="1:11" ht="15" customHeight="1" x14ac:dyDescent="0.2">
      <c r="A24" s="30">
        <f t="shared" si="5"/>
        <v>17</v>
      </c>
      <c r="B24" s="26" t="s">
        <v>33</v>
      </c>
      <c r="C24" s="11">
        <v>215</v>
      </c>
      <c r="D24" s="19">
        <f t="shared" si="0"/>
        <v>19</v>
      </c>
      <c r="E24" s="11">
        <v>39</v>
      </c>
      <c r="F24" s="10">
        <f t="shared" si="1"/>
        <v>25</v>
      </c>
      <c r="G24" s="13">
        <f t="shared" si="2"/>
        <v>4.5128205128205128</v>
      </c>
      <c r="H24" s="17">
        <v>412</v>
      </c>
      <c r="I24" s="32">
        <v>144</v>
      </c>
      <c r="J24" s="10">
        <f t="shared" si="3"/>
        <v>22</v>
      </c>
      <c r="K24" s="8">
        <f t="shared" si="4"/>
        <v>1.8611111111111112</v>
      </c>
    </row>
    <row r="25" spans="1:11" ht="15" customHeight="1" x14ac:dyDescent="0.2">
      <c r="A25" s="30">
        <f t="shared" si="5"/>
        <v>18</v>
      </c>
      <c r="B25" s="26" t="s">
        <v>19</v>
      </c>
      <c r="C25" s="11">
        <v>237</v>
      </c>
      <c r="D25" s="19">
        <f t="shared" si="0"/>
        <v>17</v>
      </c>
      <c r="E25" s="11">
        <v>149</v>
      </c>
      <c r="F25" s="10">
        <f t="shared" si="1"/>
        <v>19</v>
      </c>
      <c r="G25" s="13">
        <f t="shared" si="2"/>
        <v>0.59060402684563762</v>
      </c>
      <c r="H25" s="17">
        <v>340</v>
      </c>
      <c r="I25" s="32">
        <v>324</v>
      </c>
      <c r="J25" s="10">
        <f t="shared" si="3"/>
        <v>20</v>
      </c>
      <c r="K25" s="8">
        <f t="shared" si="4"/>
        <v>4.9382716049382713E-2</v>
      </c>
    </row>
    <row r="26" spans="1:11" ht="15" customHeight="1" x14ac:dyDescent="0.2">
      <c r="A26" s="30">
        <f t="shared" si="5"/>
        <v>19</v>
      </c>
      <c r="B26" s="26" t="s">
        <v>34</v>
      </c>
      <c r="C26" s="11">
        <v>262</v>
      </c>
      <c r="D26" s="19">
        <f t="shared" si="0"/>
        <v>15</v>
      </c>
      <c r="E26" s="11">
        <v>98</v>
      </c>
      <c r="F26" s="10">
        <f t="shared" si="1"/>
        <v>22</v>
      </c>
      <c r="G26" s="13">
        <f t="shared" si="2"/>
        <v>1.6734693877551021</v>
      </c>
      <c r="H26" s="17">
        <v>319</v>
      </c>
      <c r="I26" s="32">
        <v>141</v>
      </c>
      <c r="J26" s="10">
        <f t="shared" si="3"/>
        <v>23</v>
      </c>
      <c r="K26" s="8">
        <f t="shared" si="4"/>
        <v>1.2624113475177305</v>
      </c>
    </row>
    <row r="27" spans="1:11" ht="15" customHeight="1" x14ac:dyDescent="0.2">
      <c r="A27" s="30">
        <f t="shared" si="5"/>
        <v>20</v>
      </c>
      <c r="B27" s="26" t="s">
        <v>14</v>
      </c>
      <c r="C27" s="11">
        <v>175</v>
      </c>
      <c r="D27" s="19">
        <f t="shared" si="0"/>
        <v>21</v>
      </c>
      <c r="E27" s="11">
        <v>284</v>
      </c>
      <c r="F27" s="10">
        <f t="shared" si="1"/>
        <v>12</v>
      </c>
      <c r="G27" s="13">
        <f t="shared" si="2"/>
        <v>-0.38380281690140844</v>
      </c>
      <c r="H27" s="17">
        <v>315</v>
      </c>
      <c r="I27" s="32">
        <v>627</v>
      </c>
      <c r="J27" s="10">
        <f t="shared" si="3"/>
        <v>11</v>
      </c>
      <c r="K27" s="8">
        <f t="shared" si="4"/>
        <v>-0.49760765550239233</v>
      </c>
    </row>
    <row r="28" spans="1:11" ht="15" customHeight="1" x14ac:dyDescent="0.2">
      <c r="A28" s="30">
        <f t="shared" si="5"/>
        <v>21</v>
      </c>
      <c r="B28" s="26" t="s">
        <v>22</v>
      </c>
      <c r="C28" s="11">
        <v>151</v>
      </c>
      <c r="D28" s="19">
        <f t="shared" si="0"/>
        <v>23</v>
      </c>
      <c r="E28" s="11">
        <v>198</v>
      </c>
      <c r="F28" s="10">
        <f t="shared" si="1"/>
        <v>18</v>
      </c>
      <c r="G28" s="13">
        <f t="shared" si="2"/>
        <v>-0.23737373737373738</v>
      </c>
      <c r="H28" s="17">
        <v>296</v>
      </c>
      <c r="I28" s="32">
        <v>404</v>
      </c>
      <c r="J28" s="10">
        <f t="shared" si="3"/>
        <v>17</v>
      </c>
      <c r="K28" s="8">
        <f t="shared" si="4"/>
        <v>-0.26732673267326734</v>
      </c>
    </row>
    <row r="29" spans="1:11" ht="15" customHeight="1" x14ac:dyDescent="0.2">
      <c r="A29" s="30">
        <f t="shared" si="5"/>
        <v>22</v>
      </c>
      <c r="B29" s="26" t="s">
        <v>25</v>
      </c>
      <c r="C29" s="11">
        <v>186</v>
      </c>
      <c r="D29" s="19">
        <f t="shared" si="0"/>
        <v>20</v>
      </c>
      <c r="E29" s="11">
        <v>234</v>
      </c>
      <c r="F29" s="10">
        <f t="shared" si="1"/>
        <v>13</v>
      </c>
      <c r="G29" s="13">
        <f t="shared" si="2"/>
        <v>-0.20512820512820512</v>
      </c>
      <c r="H29" s="17">
        <v>290</v>
      </c>
      <c r="I29" s="32">
        <v>443</v>
      </c>
      <c r="J29" s="10">
        <f t="shared" si="3"/>
        <v>14</v>
      </c>
      <c r="K29" s="8">
        <f t="shared" si="4"/>
        <v>-0.34537246049661402</v>
      </c>
    </row>
    <row r="30" spans="1:11" ht="15" customHeight="1" x14ac:dyDescent="0.2">
      <c r="A30" s="30">
        <f t="shared" si="5"/>
        <v>23</v>
      </c>
      <c r="B30" s="26" t="s">
        <v>20</v>
      </c>
      <c r="C30" s="11">
        <v>158</v>
      </c>
      <c r="D30" s="19">
        <f t="shared" si="0"/>
        <v>22</v>
      </c>
      <c r="E30" s="11">
        <v>111</v>
      </c>
      <c r="F30" s="10">
        <f t="shared" si="1"/>
        <v>21</v>
      </c>
      <c r="G30" s="13">
        <f t="shared" si="2"/>
        <v>0.42342342342342343</v>
      </c>
      <c r="H30" s="17">
        <v>251</v>
      </c>
      <c r="I30" s="32">
        <v>167</v>
      </c>
      <c r="J30" s="10">
        <f t="shared" si="3"/>
        <v>21</v>
      </c>
      <c r="K30" s="8">
        <f t="shared" si="4"/>
        <v>0.50299401197604787</v>
      </c>
    </row>
    <row r="31" spans="1:11" ht="15" customHeight="1" x14ac:dyDescent="0.2">
      <c r="A31" s="30">
        <f t="shared" si="5"/>
        <v>24</v>
      </c>
      <c r="B31" s="26" t="s">
        <v>18</v>
      </c>
      <c r="C31" s="11">
        <v>133</v>
      </c>
      <c r="D31" s="19">
        <f t="shared" si="0"/>
        <v>24</v>
      </c>
      <c r="E31" s="11">
        <v>121</v>
      </c>
      <c r="F31" s="10">
        <f t="shared" si="1"/>
        <v>20</v>
      </c>
      <c r="G31" s="13">
        <f t="shared" si="2"/>
        <v>9.9173553719008267E-2</v>
      </c>
      <c r="H31" s="17">
        <v>224</v>
      </c>
      <c r="I31" s="32">
        <v>326</v>
      </c>
      <c r="J31" s="10">
        <f t="shared" si="3"/>
        <v>19</v>
      </c>
      <c r="K31" s="8">
        <f t="shared" si="4"/>
        <v>-0.31288343558282211</v>
      </c>
    </row>
    <row r="32" spans="1:11" ht="15" customHeight="1" x14ac:dyDescent="0.2">
      <c r="A32" s="30">
        <f t="shared" si="5"/>
        <v>25</v>
      </c>
      <c r="B32" s="26" t="s">
        <v>35</v>
      </c>
      <c r="C32" s="11">
        <v>77</v>
      </c>
      <c r="D32" s="19">
        <f t="shared" si="0"/>
        <v>25</v>
      </c>
      <c r="E32" s="11">
        <v>19</v>
      </c>
      <c r="F32" s="10">
        <f t="shared" si="1"/>
        <v>27</v>
      </c>
      <c r="G32" s="13">
        <f t="shared" si="2"/>
        <v>3.0526315789473686</v>
      </c>
      <c r="H32" s="17">
        <v>155</v>
      </c>
      <c r="I32" s="32">
        <v>54</v>
      </c>
      <c r="J32" s="10">
        <f t="shared" si="3"/>
        <v>26</v>
      </c>
      <c r="K32" s="8">
        <f t="shared" si="4"/>
        <v>1.8703703703703705</v>
      </c>
    </row>
    <row r="33" spans="1:11" ht="15" customHeight="1" x14ac:dyDescent="0.2">
      <c r="A33" s="30">
        <f t="shared" si="5"/>
        <v>26</v>
      </c>
      <c r="B33" s="26" t="s">
        <v>28</v>
      </c>
      <c r="C33" s="11">
        <v>40</v>
      </c>
      <c r="D33" s="19">
        <f t="shared" si="0"/>
        <v>26</v>
      </c>
      <c r="E33" s="11">
        <v>59</v>
      </c>
      <c r="F33" s="10">
        <f t="shared" si="1"/>
        <v>24</v>
      </c>
      <c r="G33" s="13">
        <f t="shared" si="2"/>
        <v>-0.32203389830508472</v>
      </c>
      <c r="H33" s="17">
        <v>106</v>
      </c>
      <c r="I33" s="32">
        <v>120</v>
      </c>
      <c r="J33" s="10">
        <f t="shared" si="3"/>
        <v>24</v>
      </c>
      <c r="K33" s="8">
        <f t="shared" si="4"/>
        <v>-0.11666666666666667</v>
      </c>
    </row>
    <row r="34" spans="1:11" ht="15" customHeight="1" x14ac:dyDescent="0.2">
      <c r="A34" s="30">
        <f t="shared" si="5"/>
        <v>27</v>
      </c>
      <c r="B34" s="26" t="s">
        <v>24</v>
      </c>
      <c r="C34" s="11">
        <v>30</v>
      </c>
      <c r="D34" s="19">
        <f t="shared" si="0"/>
        <v>27</v>
      </c>
      <c r="E34" s="11">
        <v>64</v>
      </c>
      <c r="F34" s="10">
        <f t="shared" si="1"/>
        <v>23</v>
      </c>
      <c r="G34" s="13">
        <f t="shared" si="2"/>
        <v>-0.53125</v>
      </c>
      <c r="H34" s="17">
        <v>75</v>
      </c>
      <c r="I34" s="32">
        <v>116</v>
      </c>
      <c r="J34" s="10">
        <f t="shared" si="3"/>
        <v>25</v>
      </c>
      <c r="K34" s="8">
        <f t="shared" si="4"/>
        <v>-0.35344827586206895</v>
      </c>
    </row>
    <row r="35" spans="1:11" ht="15" customHeight="1" x14ac:dyDescent="0.2">
      <c r="A35" s="30">
        <f t="shared" si="5"/>
        <v>28</v>
      </c>
      <c r="B35" s="26" t="s">
        <v>23</v>
      </c>
      <c r="C35" s="11">
        <v>18</v>
      </c>
      <c r="D35" s="19">
        <f t="shared" si="0"/>
        <v>29</v>
      </c>
      <c r="E35" s="11">
        <v>19</v>
      </c>
      <c r="F35" s="10">
        <f t="shared" si="1"/>
        <v>27</v>
      </c>
      <c r="G35" s="13">
        <f t="shared" si="2"/>
        <v>-5.2631578947368418E-2</v>
      </c>
      <c r="H35" s="17">
        <v>45</v>
      </c>
      <c r="I35" s="32">
        <v>31</v>
      </c>
      <c r="J35" s="10">
        <f t="shared" si="3"/>
        <v>28</v>
      </c>
      <c r="K35" s="8">
        <f t="shared" si="4"/>
        <v>0.45161290322580644</v>
      </c>
    </row>
    <row r="36" spans="1:11" ht="15" customHeight="1" x14ac:dyDescent="0.2">
      <c r="A36" s="30">
        <f t="shared" si="5"/>
        <v>29</v>
      </c>
      <c r="B36" s="26" t="s">
        <v>27</v>
      </c>
      <c r="C36" s="11">
        <v>16</v>
      </c>
      <c r="D36" s="19">
        <f t="shared" si="0"/>
        <v>30</v>
      </c>
      <c r="E36" s="11">
        <v>10</v>
      </c>
      <c r="F36" s="10">
        <f t="shared" si="1"/>
        <v>29</v>
      </c>
      <c r="G36" s="13">
        <f t="shared" si="2"/>
        <v>0.6</v>
      </c>
      <c r="H36" s="17">
        <v>37</v>
      </c>
      <c r="I36" s="32">
        <v>24</v>
      </c>
      <c r="J36" s="10">
        <f t="shared" si="3"/>
        <v>29</v>
      </c>
      <c r="K36" s="8">
        <f t="shared" si="4"/>
        <v>0.54166666666666663</v>
      </c>
    </row>
    <row r="37" spans="1:11" ht="15" customHeight="1" x14ac:dyDescent="0.2">
      <c r="A37" s="30">
        <f t="shared" si="5"/>
        <v>30</v>
      </c>
      <c r="B37" s="26" t="s">
        <v>26</v>
      </c>
      <c r="C37" s="11">
        <v>19</v>
      </c>
      <c r="D37" s="19">
        <f t="shared" si="0"/>
        <v>28</v>
      </c>
      <c r="E37" s="11">
        <v>0</v>
      </c>
      <c r="F37" s="10">
        <f t="shared" si="1"/>
        <v>38</v>
      </c>
      <c r="G37" s="13">
        <f t="shared" si="2"/>
        <v>1</v>
      </c>
      <c r="H37" s="17">
        <v>28</v>
      </c>
      <c r="I37" s="32">
        <v>2</v>
      </c>
      <c r="J37" s="10">
        <f t="shared" si="3"/>
        <v>35</v>
      </c>
      <c r="K37" s="8">
        <f t="shared" si="4"/>
        <v>13</v>
      </c>
    </row>
    <row r="38" spans="1:11" ht="15" customHeight="1" x14ac:dyDescent="0.2">
      <c r="A38" s="30">
        <f t="shared" si="5"/>
        <v>31</v>
      </c>
      <c r="B38" s="26" t="s">
        <v>30</v>
      </c>
      <c r="C38" s="11">
        <v>8</v>
      </c>
      <c r="D38" s="19">
        <f t="shared" si="0"/>
        <v>32</v>
      </c>
      <c r="E38" s="11">
        <v>20</v>
      </c>
      <c r="F38" s="10">
        <f t="shared" si="1"/>
        <v>26</v>
      </c>
      <c r="G38" s="13">
        <f t="shared" si="2"/>
        <v>-0.6</v>
      </c>
      <c r="H38" s="17">
        <v>20</v>
      </c>
      <c r="I38" s="32">
        <v>36</v>
      </c>
      <c r="J38" s="10">
        <f t="shared" si="3"/>
        <v>27</v>
      </c>
      <c r="K38" s="8">
        <f t="shared" si="4"/>
        <v>-0.44444444444444442</v>
      </c>
    </row>
    <row r="39" spans="1:11" ht="15" customHeight="1" x14ac:dyDescent="0.2">
      <c r="A39" s="30">
        <f t="shared" si="5"/>
        <v>32</v>
      </c>
      <c r="B39" s="26" t="s">
        <v>21</v>
      </c>
      <c r="C39" s="11">
        <v>6</v>
      </c>
      <c r="D39" s="19">
        <f t="shared" si="0"/>
        <v>33</v>
      </c>
      <c r="E39" s="11">
        <v>5</v>
      </c>
      <c r="F39" s="10">
        <f t="shared" si="1"/>
        <v>32</v>
      </c>
      <c r="G39" s="13">
        <f t="shared" si="2"/>
        <v>0.2</v>
      </c>
      <c r="H39" s="17">
        <v>16</v>
      </c>
      <c r="I39" s="32">
        <v>7</v>
      </c>
      <c r="J39" s="10">
        <f t="shared" si="3"/>
        <v>33</v>
      </c>
      <c r="K39" s="8">
        <f t="shared" si="4"/>
        <v>1.2857142857142858</v>
      </c>
    </row>
    <row r="40" spans="1:11" ht="15" customHeight="1" x14ac:dyDescent="0.2">
      <c r="A40" s="30">
        <f t="shared" si="5"/>
        <v>33</v>
      </c>
      <c r="B40" s="26" t="s">
        <v>32</v>
      </c>
      <c r="C40" s="11">
        <v>6</v>
      </c>
      <c r="D40" s="19">
        <f t="shared" si="0"/>
        <v>33</v>
      </c>
      <c r="E40" s="11">
        <v>9</v>
      </c>
      <c r="F40" s="10">
        <f t="shared" si="1"/>
        <v>30</v>
      </c>
      <c r="G40" s="13">
        <f t="shared" ref="G40:G45" si="6">IF(ISERROR((C40-E40)/E40), IF(E40=0,IF(C40&gt;0,1,IF(C40=0,0,((C40-E40)/E40)))),(C40-E40)/E40)</f>
        <v>-0.33333333333333331</v>
      </c>
      <c r="H40" s="17">
        <v>14</v>
      </c>
      <c r="I40" s="32">
        <v>22</v>
      </c>
      <c r="J40" s="10">
        <f t="shared" si="3"/>
        <v>30</v>
      </c>
      <c r="K40" s="8">
        <f t="shared" ref="K40:K45" si="7">IF(ISERROR((H40-I40)/I40), IF(I40=0,IF(H40&gt;0,1,IF(H40=0,0,((H40-I40)/I40)))),(H40-I40)/I40)</f>
        <v>-0.36363636363636365</v>
      </c>
    </row>
    <row r="41" spans="1:11" ht="15" customHeight="1" x14ac:dyDescent="0.2">
      <c r="A41" s="30">
        <f t="shared" si="5"/>
        <v>34</v>
      </c>
      <c r="B41" s="26" t="s">
        <v>29</v>
      </c>
      <c r="C41" s="11">
        <v>11</v>
      </c>
      <c r="D41" s="19">
        <f t="shared" si="0"/>
        <v>31</v>
      </c>
      <c r="E41" s="11">
        <v>8</v>
      </c>
      <c r="F41" s="10">
        <f t="shared" si="1"/>
        <v>31</v>
      </c>
      <c r="G41" s="13">
        <f t="shared" si="6"/>
        <v>0.375</v>
      </c>
      <c r="H41" s="17">
        <v>14</v>
      </c>
      <c r="I41" s="32">
        <v>13</v>
      </c>
      <c r="J41" s="10">
        <f t="shared" si="3"/>
        <v>31</v>
      </c>
      <c r="K41" s="8">
        <f t="shared" si="7"/>
        <v>7.6923076923076927E-2</v>
      </c>
    </row>
    <row r="42" spans="1:11" ht="15" customHeight="1" x14ac:dyDescent="0.2">
      <c r="A42" s="30">
        <f t="shared" si="5"/>
        <v>35</v>
      </c>
      <c r="B42" s="26" t="s">
        <v>31</v>
      </c>
      <c r="C42" s="11">
        <v>5</v>
      </c>
      <c r="D42" s="19">
        <f t="shared" si="0"/>
        <v>35</v>
      </c>
      <c r="E42" s="11">
        <v>5</v>
      </c>
      <c r="F42" s="10">
        <f t="shared" si="1"/>
        <v>32</v>
      </c>
      <c r="G42" s="13">
        <f t="shared" si="6"/>
        <v>0</v>
      </c>
      <c r="H42" s="17">
        <v>7</v>
      </c>
      <c r="I42" s="32">
        <v>12</v>
      </c>
      <c r="J42" s="10">
        <f t="shared" si="3"/>
        <v>32</v>
      </c>
      <c r="K42" s="8">
        <f t="shared" si="7"/>
        <v>-0.41666666666666669</v>
      </c>
    </row>
    <row r="43" spans="1:11" ht="15" customHeight="1" x14ac:dyDescent="0.2">
      <c r="A43" s="30">
        <f t="shared" si="5"/>
        <v>36</v>
      </c>
      <c r="B43" s="26" t="s">
        <v>43</v>
      </c>
      <c r="C43" s="11">
        <v>2</v>
      </c>
      <c r="D43" s="19">
        <f t="shared" si="0"/>
        <v>37</v>
      </c>
      <c r="E43" s="11">
        <v>0</v>
      </c>
      <c r="F43" s="10">
        <f t="shared" si="1"/>
        <v>38</v>
      </c>
      <c r="G43" s="13">
        <f t="shared" si="6"/>
        <v>1</v>
      </c>
      <c r="H43" s="17">
        <v>7</v>
      </c>
      <c r="I43" s="32">
        <v>0</v>
      </c>
      <c r="J43" s="10">
        <f t="shared" si="3"/>
        <v>40</v>
      </c>
      <c r="K43" s="8">
        <f t="shared" si="7"/>
        <v>1</v>
      </c>
    </row>
    <row r="44" spans="1:11" ht="15" customHeight="1" x14ac:dyDescent="0.2">
      <c r="A44" s="30">
        <f t="shared" si="5"/>
        <v>37</v>
      </c>
      <c r="B44" s="26" t="s">
        <v>51</v>
      </c>
      <c r="C44" s="11">
        <v>3</v>
      </c>
      <c r="D44" s="19">
        <f t="shared" si="0"/>
        <v>36</v>
      </c>
      <c r="E44" s="11">
        <v>0</v>
      </c>
      <c r="F44" s="10">
        <f t="shared" si="1"/>
        <v>38</v>
      </c>
      <c r="G44" s="13">
        <f t="shared" si="6"/>
        <v>1</v>
      </c>
      <c r="H44" s="17">
        <v>3</v>
      </c>
      <c r="I44" s="32">
        <v>0</v>
      </c>
      <c r="J44" s="10">
        <f t="shared" si="3"/>
        <v>40</v>
      </c>
      <c r="K44" s="8">
        <f t="shared" si="7"/>
        <v>1</v>
      </c>
    </row>
    <row r="45" spans="1:11" ht="15" customHeight="1" x14ac:dyDescent="0.2">
      <c r="A45" s="30">
        <f t="shared" si="5"/>
        <v>38</v>
      </c>
      <c r="B45" s="26" t="s">
        <v>38</v>
      </c>
      <c r="C45" s="11">
        <v>1</v>
      </c>
      <c r="D45" s="19">
        <f t="shared" si="0"/>
        <v>38</v>
      </c>
      <c r="E45" s="11">
        <v>1</v>
      </c>
      <c r="F45" s="10">
        <f t="shared" si="1"/>
        <v>34</v>
      </c>
      <c r="G45" s="13">
        <f t="shared" si="6"/>
        <v>0</v>
      </c>
      <c r="H45" s="17">
        <v>2</v>
      </c>
      <c r="I45" s="32">
        <v>4</v>
      </c>
      <c r="J45" s="10">
        <f t="shared" si="3"/>
        <v>34</v>
      </c>
      <c r="K45" s="8">
        <f t="shared" si="7"/>
        <v>-0.5</v>
      </c>
    </row>
    <row r="46" spans="1:11" ht="15" customHeight="1" x14ac:dyDescent="0.2">
      <c r="A46" s="30">
        <f t="shared" si="5"/>
        <v>39</v>
      </c>
      <c r="B46" s="26" t="s">
        <v>52</v>
      </c>
      <c r="C46" s="11">
        <v>1</v>
      </c>
      <c r="D46" s="19">
        <f t="shared" si="0"/>
        <v>38</v>
      </c>
      <c r="E46" s="11">
        <v>1</v>
      </c>
      <c r="F46" s="10">
        <f t="shared" si="1"/>
        <v>34</v>
      </c>
      <c r="G46" s="13">
        <f t="shared" ref="G46:G49" si="8">IF(ISERROR((C46-E46)/E46), IF(E46=0,IF(C46&gt;0,1,IF(C46=0,0,((C46-E46)/E46)))),(C46-E46)/E46)</f>
        <v>0</v>
      </c>
      <c r="H46" s="17">
        <v>1</v>
      </c>
      <c r="I46" s="32">
        <v>1</v>
      </c>
      <c r="J46" s="10">
        <f t="shared" si="3"/>
        <v>36</v>
      </c>
      <c r="K46" s="8">
        <f t="shared" ref="K46:K49" si="9">IF(ISERROR((H46-I46)/I46), IF(I46=0,IF(H46&gt;0,1,IF(H46=0,0,((H46-I46)/I46)))),(H46-I46)/I46)</f>
        <v>0</v>
      </c>
    </row>
    <row r="47" spans="1:11" ht="15" customHeight="1" x14ac:dyDescent="0.2">
      <c r="A47" s="30">
        <f t="shared" si="5"/>
        <v>40</v>
      </c>
      <c r="B47" s="26" t="s">
        <v>45</v>
      </c>
      <c r="C47" s="11">
        <v>0</v>
      </c>
      <c r="D47" s="19">
        <f t="shared" si="0"/>
        <v>40</v>
      </c>
      <c r="E47" s="11">
        <v>0</v>
      </c>
      <c r="F47" s="10">
        <f t="shared" si="1"/>
        <v>38</v>
      </c>
      <c r="G47" s="13">
        <f t="shared" si="8"/>
        <v>0</v>
      </c>
      <c r="H47" s="17">
        <v>1</v>
      </c>
      <c r="I47" s="32">
        <v>0</v>
      </c>
      <c r="J47" s="10">
        <f t="shared" si="3"/>
        <v>40</v>
      </c>
      <c r="K47" s="8">
        <f t="shared" si="9"/>
        <v>1</v>
      </c>
    </row>
    <row r="48" spans="1:11" ht="15" customHeight="1" x14ac:dyDescent="0.2">
      <c r="A48" s="30">
        <f t="shared" si="5"/>
        <v>41</v>
      </c>
      <c r="B48" s="26" t="s">
        <v>41</v>
      </c>
      <c r="C48" s="11">
        <v>0</v>
      </c>
      <c r="D48" s="19">
        <f t="shared" si="0"/>
        <v>40</v>
      </c>
      <c r="E48" s="11">
        <v>0</v>
      </c>
      <c r="F48" s="10">
        <f t="shared" si="1"/>
        <v>38</v>
      </c>
      <c r="G48" s="13">
        <f t="shared" si="8"/>
        <v>0</v>
      </c>
      <c r="H48" s="17">
        <v>0</v>
      </c>
      <c r="I48" s="32">
        <v>1</v>
      </c>
      <c r="J48" s="10">
        <f t="shared" si="3"/>
        <v>36</v>
      </c>
      <c r="K48" s="8">
        <f t="shared" si="9"/>
        <v>-1</v>
      </c>
    </row>
    <row r="49" spans="1:11" ht="15" customHeight="1" x14ac:dyDescent="0.2">
      <c r="A49" s="30">
        <f t="shared" si="5"/>
        <v>42</v>
      </c>
      <c r="B49" s="26" t="s">
        <v>53</v>
      </c>
      <c r="C49" s="11">
        <v>0</v>
      </c>
      <c r="D49" s="19">
        <f t="shared" si="0"/>
        <v>40</v>
      </c>
      <c r="E49" s="11">
        <v>1</v>
      </c>
      <c r="F49" s="10">
        <f t="shared" si="1"/>
        <v>34</v>
      </c>
      <c r="G49" s="13">
        <f t="shared" si="8"/>
        <v>-1</v>
      </c>
      <c r="H49" s="17">
        <v>0</v>
      </c>
      <c r="I49" s="32">
        <v>1</v>
      </c>
      <c r="J49" s="10">
        <f t="shared" si="3"/>
        <v>36</v>
      </c>
      <c r="K49" s="8">
        <f t="shared" si="9"/>
        <v>-1</v>
      </c>
    </row>
    <row r="50" spans="1:11" ht="15" customHeight="1" thickBot="1" x14ac:dyDescent="0.25">
      <c r="A50" s="41">
        <f>A49+1</f>
        <v>43</v>
      </c>
      <c r="B50" s="33" t="s">
        <v>54</v>
      </c>
      <c r="C50" s="34">
        <v>0</v>
      </c>
      <c r="D50" s="35">
        <f t="shared" si="0"/>
        <v>40</v>
      </c>
      <c r="E50" s="36">
        <v>1</v>
      </c>
      <c r="F50" s="37">
        <f t="shared" si="1"/>
        <v>34</v>
      </c>
      <c r="G50" s="38">
        <f t="shared" ref="G50" si="10">IF(ISERROR((C50-E50)/E50), IF(E50=0,IF(C50&gt;0,1,IF(C50=0,0,((C50-E50)/E50)))),(C50-E50)/E50)</f>
        <v>-1</v>
      </c>
      <c r="H50" s="39">
        <v>0</v>
      </c>
      <c r="I50" s="42">
        <v>1</v>
      </c>
      <c r="J50" s="37">
        <f t="shared" si="3"/>
        <v>36</v>
      </c>
      <c r="K50" s="40">
        <f t="shared" ref="K50" si="11">IF(ISERROR((H50-I50)/I50), IF(I50=0,IF(H50&gt;0,1,IF(H50=0,0,((H50-I50)/I50)))),(H50-I50)/I50)</f>
        <v>-1</v>
      </c>
    </row>
  </sheetData>
  <sortState xmlns:xlrd2="http://schemas.microsoft.com/office/spreadsheetml/2017/richdata2" ref="A8:K50">
    <sortCondition descending="1" ref="H8:H50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0 K8:K5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D5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G8:G49</xm:sqref>
        </x14:conditionalFormatting>
        <x14:conditionalFormatting xmlns:xm="http://schemas.microsoft.com/office/excel/2006/main">
          <x14:cfRule type="iconSet" priority="126" id="{CA074588-2ADC-4BEF-95C7-7EFFC36AE6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G50</xm:sqref>
        </x14:conditionalFormatting>
        <x14:conditionalFormatting xmlns:xm="http://schemas.microsoft.com/office/excel/2006/main">
          <x14:cfRule type="iconSet" priority="1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K8:K49</xm:sqref>
        </x14:conditionalFormatting>
        <x14:conditionalFormatting xmlns:xm="http://schemas.microsoft.com/office/excel/2006/main">
          <x14:cfRule type="iconSet" priority="127" id="{C258B821-32E7-4636-A02D-0315ED3D0BA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D2423_February24</vt:lpstr>
      <vt:lpstr>D2423_February24!Print_Area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2024-01-16T13:34:55Z</cp:lastPrinted>
  <dcterms:created xsi:type="dcterms:W3CDTF">2014-06-13T11:16:12Z</dcterms:created>
  <dcterms:modified xsi:type="dcterms:W3CDTF">2024-03-15T08:40:29Z</dcterms:modified>
</cp:coreProperties>
</file>