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439" documentId="11_E85898DC426AF05B630053945AB82E877AC888F9" xr6:coauthVersionLast="47" xr6:coauthVersionMax="47" xr10:uidLastSave="{B6CC322B-7293-4FEC-81B3-BCAB734BD6B3}"/>
  <bookViews>
    <workbookView xWindow="-120" yWindow="-120" windowWidth="29040" windowHeight="15840" xr2:uid="{00000000-000D-0000-FFFF-FFFF00000000}"/>
  </bookViews>
  <sheets>
    <sheet name="D2322_Apr23" sheetId="1" r:id="rId1"/>
  </sheets>
  <definedNames>
    <definedName name="_xlnm.Print_Area" localSheetId="0">D2322_Apr23!$A$1:$K$54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K13" i="1" l="1"/>
  <c r="J13" i="1"/>
  <c r="G13" i="1"/>
  <c r="F13" i="1"/>
  <c r="D13" i="1"/>
  <c r="J54" i="1" l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9" i="1"/>
  <c r="J8" i="1"/>
  <c r="F54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9" i="1"/>
  <c r="G54" i="1"/>
  <c r="K45" i="1"/>
  <c r="K46" i="1"/>
  <c r="K47" i="1"/>
  <c r="K48" i="1"/>
  <c r="K49" i="1"/>
  <c r="K50" i="1"/>
  <c r="K51" i="1"/>
  <c r="K52" i="1"/>
  <c r="K53" i="1"/>
  <c r="K54" i="1"/>
  <c r="D45" i="1"/>
  <c r="D46" i="1"/>
  <c r="D47" i="1"/>
  <c r="D48" i="1"/>
  <c r="D49" i="1"/>
  <c r="D50" i="1"/>
  <c r="D51" i="1"/>
  <c r="D52" i="1"/>
  <c r="D53" i="1"/>
  <c r="D54" i="1"/>
  <c r="D9" i="1" l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K44" i="1" l="1"/>
  <c r="K33" i="1" l="1"/>
  <c r="K43" i="1"/>
  <c r="K29" i="1" l="1"/>
  <c r="K42" i="1"/>
  <c r="K10" i="1" l="1"/>
  <c r="K8" i="1"/>
  <c r="K12" i="1"/>
  <c r="K22" i="1"/>
  <c r="K14" i="1"/>
  <c r="K11" i="1"/>
  <c r="K23" i="1"/>
  <c r="K19" i="1"/>
  <c r="K20" i="1"/>
  <c r="K26" i="1"/>
  <c r="K28" i="1"/>
  <c r="K15" i="1"/>
  <c r="K17" i="1"/>
  <c r="K16" i="1"/>
  <c r="K31" i="1"/>
  <c r="K25" i="1"/>
  <c r="K24" i="1"/>
  <c r="K18" i="1"/>
  <c r="K21" i="1"/>
  <c r="K27" i="1"/>
  <c r="K34" i="1"/>
  <c r="K30" i="1"/>
  <c r="K35" i="1"/>
  <c r="K32" i="1"/>
  <c r="K38" i="1"/>
  <c r="K36" i="1"/>
  <c r="K40" i="1"/>
  <c r="K39" i="1"/>
  <c r="K37" i="1"/>
  <c r="K41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<sst xmlns="http://schemas.openxmlformats.org/spreadsheetml/2006/main" count="59" uniqueCount="59">
  <si>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</si>
  <si>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</si>
  <si>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</si>
  <si>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</si>
  <si>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</si>
  <si>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</si>
  <si>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</si>
  <si>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</si>
  <si>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</si>
  <si>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</si>
  <si>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</si>
  <si>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</si>
  <si>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</si>
  <si>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</si>
  <si>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</si>
  <si>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</si>
  <si>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</si>
  <si>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</si>
  <si>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</si>
  <si>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</si>
  <si>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</si>
  <si>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</si>
  <si>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</si>
  <si>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</si>
  <si>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</si>
  <si>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</si>
  <si>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</si>
  <si>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</si>
  <si>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</si>
  <si>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</si>
  <si>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</si>
  <si>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</si>
  <si>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</si>
  <si>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</si>
  <si>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</si>
  <si>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</si>
  <si>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</si>
  <si>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</si>
  <si>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</si>
  <si>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</si>
  <si>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</si>
  <si>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</si>
  <si>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</si>
  <si>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</si>
  <si>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</si>
  <si>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</si>
  <si>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</si>
  <si>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</si>
  <si>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</si>
  <si>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</si>
  <si>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</si>
  <si>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</si>
  <si>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</si>
  <si>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</si>
  <si>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April '23 -YTD</t>
  </si>
  <si>
    <t>Apr. '23</t>
  </si>
  <si>
    <t>Apr. '22</t>
  </si>
  <si>
    <t>Apr. '23 - YTD</t>
  </si>
  <si>
    <t>Apr. '22 -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</si>
</sst>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right" vertical="center"/>
    </xf>
    <xf numFmtId="165" fontId="10" fillId="3" borderId="9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/>
    </xf>
    <xf numFmtId="164" fontId="6" fillId="3" borderId="15" xfId="1" applyNumberFormat="1" applyFont="1" applyFill="1" applyBorder="1" applyAlignment="1">
      <alignment horizontal="right" vertical="center"/>
    </xf>
    <xf numFmtId="164" fontId="6" fillId="3" borderId="16" xfId="1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165" fontId="10" fillId="3" borderId="19" xfId="2" applyNumberFormat="1" applyFont="1" applyFill="1" applyBorder="1" applyAlignment="1">
      <alignment horizontal="center" vertical="center"/>
    </xf>
    <xf numFmtId="165" fontId="10" fillId="3" borderId="20" xfId="2" applyNumberFormat="1" applyFont="1" applyFill="1" applyBorder="1" applyAlignment="1">
      <alignment horizontal="center" vertical="center"/>
    </xf>
    <xf numFmtId="165" fontId="10" fillId="3" borderId="15" xfId="2" applyNumberFormat="1" applyFont="1" applyFill="1" applyBorder="1" applyAlignment="1">
      <alignment horizontal="center" vertical="center"/>
    </xf>
    <xf numFmtId="165" fontId="10" fillId="3" borderId="16" xfId="2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4"/>
  <sheetViews>
    <sheetView tabSelected="1" zoomScaleNormal="100" zoomScaleSheetLayoutView="100" workbookViewId="0">
      <selection activeCell="I45" sqref="I45"/>
    </sheetView>
  </sheetViews>
  <sheetFormatPr defaultColWidth="9.140625" defaultRowHeight="11.25" x14ac:dyDescent="0.2"/>
  <cols>
    <col min="1" max="1" width="15.42578125" style="1" bestFit="1" customWidth="1"/>
    <col min="2" max="2" width="16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3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54</v>
      </c>
      <c r="B2" s="4"/>
      <c r="C2" s="4"/>
      <c r="D2" s="4"/>
    </row>
    <row r="3" spans="1:11" ht="18.75" customHeight="1" x14ac:dyDescent="0.2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 x14ac:dyDescent="0.2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1.25" customHeight="1" thickBot="1" x14ac:dyDescent="0.25">
      <c r="G5" s="2"/>
    </row>
    <row r="6" spans="1:11" ht="15" customHeight="1" x14ac:dyDescent="0.2">
      <c r="A6" s="37" t="s">
        <v>0</v>
      </c>
      <c r="B6" s="6" t="s">
        <v>1</v>
      </c>
      <c r="C6" s="45" t="s">
        <v>55</v>
      </c>
      <c r="D6" s="46"/>
      <c r="E6" s="46" t="s">
        <v>56</v>
      </c>
      <c r="F6" s="46"/>
      <c r="G6" s="7" t="s">
        <v>42</v>
      </c>
      <c r="H6" s="9" t="s">
        <v>57</v>
      </c>
      <c r="I6" s="46" t="s">
        <v>58</v>
      </c>
      <c r="J6" s="46"/>
      <c r="K6" s="7" t="str">
        <f>G6</f>
        <v>% D23/22</v>
      </c>
    </row>
    <row r="7" spans="1:11" s="5" customFormat="1" ht="15" customHeight="1" thickBot="1" x14ac:dyDescent="0.25">
      <c r="A7" s="38" t="s">
        <v>2</v>
      </c>
      <c r="B7" s="14" t="s">
        <v>3</v>
      </c>
      <c r="C7" s="42">
        <v>10239</v>
      </c>
      <c r="D7" s="43"/>
      <c r="E7" s="43">
        <v>9289</v>
      </c>
      <c r="F7" s="43"/>
      <c r="G7" s="29">
        <f>C7/E7-1</f>
        <v>0.10227150392937889</v>
      </c>
      <c r="H7" s="33">
        <v>44011</v>
      </c>
      <c r="I7" s="43">
        <v>31716</v>
      </c>
      <c r="J7" s="43"/>
      <c r="K7" s="29">
        <f>H7/I7-1</f>
        <v>0.38765922562744359</v>
      </c>
    </row>
    <row r="8" spans="1:11" ht="15" customHeight="1" x14ac:dyDescent="0.2">
      <c r="A8" s="39">
        <v>1</v>
      </c>
      <c r="B8" s="34" t="s">
        <v>4</v>
      </c>
      <c r="C8" s="30">
        <v>1203</v>
      </c>
      <c r="D8" s="26">
        <f>RANK(C8,$C$8:$C$44)</f>
        <v>1</v>
      </c>
      <c r="E8" s="30">
        <v>1264</v>
      </c>
      <c r="F8" s="20">
        <f>RANK(E8,$E$8:$E$54)</f>
        <v>1</v>
      </c>
      <c r="G8" s="32">
        <f>IF(ISERROR((C8-E8)/E8), IF(E8=0,IF(C8&gt;0,1,IF(C8=0,0,((C8-E8)/E8)))),(C8-E8)/E8)</f>
        <v>-4.8259493670886076E-2</v>
      </c>
      <c r="H8" s="18">
        <v>5191</v>
      </c>
      <c r="I8" s="19">
        <v>4651</v>
      </c>
      <c r="J8" s="20">
        <f>RANK(I8,$I$8:$I$54)</f>
        <v>1</v>
      </c>
      <c r="K8" s="21">
        <f>IF(ISERROR((H8-I8)/I8), IF(I8=0,IF(H8&gt;0,1,IF(H8=0,0,((H8-I8)/I8)))),(H8-I8)/I8)</f>
        <v>0.11610406364222747</v>
      </c>
    </row>
    <row r="9" spans="1:11" ht="15" customHeight="1" x14ac:dyDescent="0.2">
      <c r="A9" s="40">
        <f>A8+1</f>
        <v>2</v>
      </c>
      <c r="B9" s="35" t="s">
        <v>7</v>
      </c>
      <c r="C9" s="31">
        <v>1000</v>
      </c>
      <c r="D9" s="27">
        <f>RANK(C9,$C$8:$C$44)</f>
        <v>2</v>
      </c>
      <c r="E9" s="31">
        <v>546</v>
      </c>
      <c r="F9" s="11">
        <f>RANK(E9,$E$8:$E$54)</f>
        <v>8</v>
      </c>
      <c r="G9" s="15">
        <f>IF(ISERROR((C9-E9)/E9), IF(E9=0,IF(C9&gt;0,1,IF(C9=0,0,((C9-E9)/E9)))),(C9-E9)/E9)</f>
        <v>0.83150183150183155</v>
      </c>
      <c r="H9" s="22">
        <v>4501</v>
      </c>
      <c r="I9" s="17">
        <v>2213</v>
      </c>
      <c r="J9" s="11">
        <f>RANK(I9,$I$8:$I$54)</f>
        <v>5</v>
      </c>
      <c r="K9" s="8">
        <f>IF(ISERROR((H9-I9)/I9), IF(I9=0,IF(H9&gt;0,1,IF(H9=0,0,((H9-I9)/I9)))),(H9-I9)/I9)</f>
        <v>1.0338906461816539</v>
      </c>
    </row>
    <row r="10" spans="1:11" ht="15" customHeight="1" x14ac:dyDescent="0.2">
      <c r="A10" s="40">
        <f>A9+1</f>
        <v>3</v>
      </c>
      <c r="B10" s="35" t="s">
        <v>40</v>
      </c>
      <c r="C10" s="31">
        <v>841</v>
      </c>
      <c r="D10" s="27">
        <f>RANK(C10,$C$8:$C$44)</f>
        <v>4</v>
      </c>
      <c r="E10" s="31">
        <v>598</v>
      </c>
      <c r="F10" s="11">
        <f>RANK(E10,$E$8:$E$54)</f>
        <v>6</v>
      </c>
      <c r="G10" s="15">
        <f>IF(ISERROR((C10-E10)/E10), IF(E10=0,IF(C10&gt;0,1,IF(C10=0,0,((C10-E10)/E10)))),(C10-E10)/E10)</f>
        <v>0.40635451505016723</v>
      </c>
      <c r="H10" s="22">
        <v>4007</v>
      </c>
      <c r="I10" s="17">
        <v>1676</v>
      </c>
      <c r="J10" s="11">
        <f>RANK(I10,$I$8:$I$54)</f>
        <v>6</v>
      </c>
      <c r="K10" s="8">
        <f>IF(ISERROR((H10-I10)/I10), IF(I10=0,IF(H10&gt;0,1,IF(H10=0,0,((H10-I10)/I10)))),(H10-I10)/I10)</f>
        <v>1.3908114558472553</v>
      </c>
    </row>
    <row r="11" spans="1:11" ht="15" customHeight="1" x14ac:dyDescent="0.2">
      <c r="A11" s="40">
        <f>A10+1</f>
        <v>4</v>
      </c>
      <c r="B11" s="35" t="s">
        <v>8</v>
      </c>
      <c r="C11" s="12">
        <v>638</v>
      </c>
      <c r="D11" s="27">
        <f>RANK(C11,$C$8:$C$44)</f>
        <v>5</v>
      </c>
      <c r="E11" s="12">
        <v>764</v>
      </c>
      <c r="F11" s="11">
        <f>RANK(E11,$E$8:$E$54)</f>
        <v>3</v>
      </c>
      <c r="G11" s="15">
        <f>IF(ISERROR((C11-E11)/E11), IF(E11=0,IF(C11&gt;0,1,IF(C11=0,0,((C11-E11)/E11)))),(C11-E11)/E11)</f>
        <v>-0.16492146596858639</v>
      </c>
      <c r="H11" s="22">
        <v>3637</v>
      </c>
      <c r="I11" s="17">
        <v>2475</v>
      </c>
      <c r="J11" s="11">
        <f>RANK(I11,$I$8:$I$54)</f>
        <v>3</v>
      </c>
      <c r="K11" s="8">
        <f>IF(ISERROR((H11-I11)/I11), IF(I11=0,IF(H11&gt;0,1,IF(H11=0,0,((H11-I11)/I11)))),(H11-I11)/I11)</f>
        <v>0.46949494949494952</v>
      </c>
    </row>
    <row r="12" spans="1:11" ht="15" customHeight="1" x14ac:dyDescent="0.2">
      <c r="A12" s="40">
        <f>A11+1</f>
        <v>5</v>
      </c>
      <c r="B12" s="35" t="s">
        <v>13</v>
      </c>
      <c r="C12" s="12">
        <v>416</v>
      </c>
      <c r="D12" s="27">
        <f>RANK(C12,$C$8:$C$44)</f>
        <v>11</v>
      </c>
      <c r="E12" s="12">
        <v>662</v>
      </c>
      <c r="F12" s="11">
        <f>RANK(E12,$E$8:$E$54)</f>
        <v>4</v>
      </c>
      <c r="G12" s="15">
        <f>IF(ISERROR((C12-E12)/E12), IF(E12=0,IF(C12&gt;0,1,IF(C12=0,0,((C12-E12)/E12)))),(C12-E12)/E12)</f>
        <v>-0.37160120845921452</v>
      </c>
      <c r="H12" s="22">
        <v>3119</v>
      </c>
      <c r="I12" s="17">
        <v>2821</v>
      </c>
      <c r="J12" s="11">
        <f>RANK(I12,$I$8:$I$54)</f>
        <v>2</v>
      </c>
      <c r="K12" s="8">
        <f>IF(ISERROR((H12-I12)/I12), IF(I12=0,IF(H12&gt;0,1,IF(H12=0,0,((H12-I12)/I12)))),(H12-I12)/I12)</f>
        <v>0.10563629918468628</v>
      </c>
    </row>
    <row r="13" spans="1:11" ht="15" customHeight="1" x14ac:dyDescent="0.2">
      <c r="A13" s="40">
        <f>A12+1</f>
        <v>6</v>
      </c>
      <c r="B13" s="35" t="s">
        <v>5</v>
      </c>
      <c r="C13" s="12">
        <v>857</v>
      </c>
      <c r="D13" s="27">
        <f>RANK(C13,$C$8:$C$44)</f>
        <v>3</v>
      </c>
      <c r="E13" s="12">
        <v>945</v>
      </c>
      <c r="F13" s="11">
        <f>RANK(E13,$E$8:$E$54)</f>
        <v>2</v>
      </c>
      <c r="G13" s="15">
        <f>IF(ISERROR((C13-E13)/E13), IF(E13=0,IF(C13&gt;0,1,IF(C13=0,0,((C13-E13)/E13)))),(C13-E13)/E13)</f>
        <v>-9.3121693121693119E-2</v>
      </c>
      <c r="H13" s="22">
        <v>3060</v>
      </c>
      <c r="I13" s="17">
        <v>2391</v>
      </c>
      <c r="J13" s="11">
        <f>RANK(I13,$I$8:$I$54)</f>
        <v>4</v>
      </c>
      <c r="K13" s="8">
        <f>IF(ISERROR((H13-I13)/I13), IF(I13=0,IF(H13&gt;0,1,IF(H13=0,0,((H13-I13)/I13)))),(H13-I13)/I13)</f>
        <v>0.2797992471769134</v>
      </c>
    </row>
    <row r="14" spans="1:11" ht="15" customHeight="1" x14ac:dyDescent="0.2">
      <c r="A14" s="40">
        <f>A13+1</f>
        <v>7</v>
      </c>
      <c r="B14" s="35" t="s">
        <v>39</v>
      </c>
      <c r="C14" s="12">
        <v>528</v>
      </c>
      <c r="D14" s="27">
        <f>RANK(C14,$C$8:$C$44)</f>
        <v>7</v>
      </c>
      <c r="E14" s="12">
        <v>636</v>
      </c>
      <c r="F14" s="11">
        <f>RANK(E14,$E$8:$E$54)</f>
        <v>5</v>
      </c>
      <c r="G14" s="15">
        <f>IF(ISERROR((C14-E14)/E14), IF(E14=0,IF(C14&gt;0,1,IF(C14=0,0,((C14-E14)/E14)))),(C14-E14)/E14)</f>
        <v>-0.16981132075471697</v>
      </c>
      <c r="H14" s="22">
        <v>1939</v>
      </c>
      <c r="I14" s="17">
        <v>1639</v>
      </c>
      <c r="J14" s="11">
        <f>RANK(I14,$I$8:$I$54)</f>
        <v>7</v>
      </c>
      <c r="K14" s="8">
        <f>IF(ISERROR((H14-I14)/I14), IF(I14=0,IF(H14&gt;0,1,IF(H14=0,0,((H14-I14)/I14)))),(H14-I14)/I14)</f>
        <v>0.18303843807199513</v>
      </c>
    </row>
    <row r="15" spans="1:11" ht="15" customHeight="1" x14ac:dyDescent="0.2">
      <c r="A15" s="40">
        <f>A14+1</f>
        <v>8</v>
      </c>
      <c r="B15" s="35" t="s">
        <v>16</v>
      </c>
      <c r="C15" s="12">
        <v>566</v>
      </c>
      <c r="D15" s="27">
        <f>RANK(C15,$C$8:$C$44)</f>
        <v>6</v>
      </c>
      <c r="E15" s="12">
        <v>335</v>
      </c>
      <c r="F15" s="11">
        <f>RANK(E15,$E$8:$E$54)</f>
        <v>12</v>
      </c>
      <c r="G15" s="15">
        <f>IF(ISERROR((C15-E15)/E15), IF(E15=0,IF(C15&gt;0,1,IF(C15=0,0,((C15-E15)/E15)))),(C15-E15)/E15)</f>
        <v>0.68955223880597016</v>
      </c>
      <c r="H15" s="22">
        <v>1876</v>
      </c>
      <c r="I15" s="17">
        <v>1271</v>
      </c>
      <c r="J15" s="11">
        <f>RANK(I15,$I$8:$I$54)</f>
        <v>9</v>
      </c>
      <c r="K15" s="8">
        <f>IF(ISERROR((H15-I15)/I15), IF(I15=0,IF(H15&gt;0,1,IF(H15=0,0,((H15-I15)/I15)))),(H15-I15)/I15)</f>
        <v>0.47600314712824549</v>
      </c>
    </row>
    <row r="16" spans="1:11" ht="15" customHeight="1" x14ac:dyDescent="0.2">
      <c r="A16" s="40">
        <f>A15+1</f>
        <v>9</v>
      </c>
      <c r="B16" s="35" t="s">
        <v>12</v>
      </c>
      <c r="C16" s="12">
        <v>427</v>
      </c>
      <c r="D16" s="27">
        <f>RANK(C16,$C$8:$C$44)</f>
        <v>10</v>
      </c>
      <c r="E16" s="12">
        <v>238</v>
      </c>
      <c r="F16" s="11">
        <f>RANK(E16,$E$8:$E$54)</f>
        <v>13</v>
      </c>
      <c r="G16" s="15">
        <f>IF(ISERROR((C16-E16)/E16), IF(E16=0,IF(C16&gt;0,1,IF(C16=0,0,((C16-E16)/E16)))),(C16-E16)/E16)</f>
        <v>0.79411764705882348</v>
      </c>
      <c r="H16" s="22">
        <v>1861</v>
      </c>
      <c r="I16" s="17">
        <v>1137</v>
      </c>
      <c r="J16" s="11">
        <f>RANK(I16,$I$8:$I$54)</f>
        <v>10</v>
      </c>
      <c r="K16" s="8">
        <f>IF(ISERROR((H16-I16)/I16), IF(I16=0,IF(H16&gt;0,1,IF(H16=0,0,((H16-I16)/I16)))),(H16-I16)/I16)</f>
        <v>0.63676341248900614</v>
      </c>
    </row>
    <row r="17" spans="1:11" ht="15" customHeight="1" x14ac:dyDescent="0.2">
      <c r="A17" s="40">
        <f>A16+1</f>
        <v>10</v>
      </c>
      <c r="B17" s="35" t="s">
        <v>9</v>
      </c>
      <c r="C17" s="12">
        <v>343</v>
      </c>
      <c r="D17" s="27">
        <f>RANK(C17,$C$8:$C$44)</f>
        <v>13</v>
      </c>
      <c r="E17" s="12">
        <v>227</v>
      </c>
      <c r="F17" s="11">
        <f>RANK(E17,$E$8:$E$54)</f>
        <v>14</v>
      </c>
      <c r="G17" s="15">
        <f>IF(ISERROR((C17-E17)/E17), IF(E17=0,IF(C17&gt;0,1,IF(C17=0,0,((C17-E17)/E17)))),(C17-E17)/E17)</f>
        <v>0.51101321585903081</v>
      </c>
      <c r="H17" s="22">
        <v>1682</v>
      </c>
      <c r="I17" s="17">
        <v>979</v>
      </c>
      <c r="J17" s="11">
        <f>RANK(I17,$I$8:$I$54)</f>
        <v>13</v>
      </c>
      <c r="K17" s="8">
        <f>IF(ISERROR((H17-I17)/I17), IF(I17=0,IF(H17&gt;0,1,IF(H17=0,0,((H17-I17)/I17)))),(H17-I17)/I17)</f>
        <v>0.71807967313585286</v>
      </c>
    </row>
    <row r="18" spans="1:11" ht="15" customHeight="1" x14ac:dyDescent="0.2">
      <c r="A18" s="40">
        <f>A17+1</f>
        <v>11</v>
      </c>
      <c r="B18" s="35" t="s">
        <v>14</v>
      </c>
      <c r="C18" s="12">
        <v>440</v>
      </c>
      <c r="D18" s="27">
        <f>RANK(C18,$C$8:$C$44)</f>
        <v>9</v>
      </c>
      <c r="E18" s="12">
        <v>156</v>
      </c>
      <c r="F18" s="11">
        <f>RANK(E18,$E$8:$E$54)</f>
        <v>18</v>
      </c>
      <c r="G18" s="15">
        <f>IF(ISERROR((C18-E18)/E18), IF(E18=0,IF(C18&gt;0,1,IF(C18=0,0,((C18-E18)/E18)))),(C18-E18)/E18)</f>
        <v>1.8205128205128205</v>
      </c>
      <c r="H18" s="22">
        <v>1526</v>
      </c>
      <c r="I18" s="17">
        <v>766</v>
      </c>
      <c r="J18" s="11">
        <f>RANK(I18,$I$8:$I$54)</f>
        <v>18</v>
      </c>
      <c r="K18" s="8">
        <f>IF(ISERROR((H18-I18)/I18), IF(I18=0,IF(H18&gt;0,1,IF(H18=0,0,((H18-I18)/I18)))),(H18-I18)/I18)</f>
        <v>0.9921671018276762</v>
      </c>
    </row>
    <row r="19" spans="1:11" ht="15" customHeight="1" x14ac:dyDescent="0.2">
      <c r="A19" s="40">
        <f>A18+1</f>
        <v>12</v>
      </c>
      <c r="B19" s="35" t="s">
        <v>15</v>
      </c>
      <c r="C19" s="12">
        <v>404</v>
      </c>
      <c r="D19" s="27">
        <f>RANK(C19,$C$8:$C$44)</f>
        <v>12</v>
      </c>
      <c r="E19" s="12">
        <v>343</v>
      </c>
      <c r="F19" s="11">
        <f>RANK(E19,$E$8:$E$54)</f>
        <v>10</v>
      </c>
      <c r="G19" s="15">
        <f>IF(ISERROR((C19-E19)/E19), IF(E19=0,IF(C19&gt;0,1,IF(C19=0,0,((C19-E19)/E19)))),(C19-E19)/E19)</f>
        <v>0.17784256559766765</v>
      </c>
      <c r="H19" s="22">
        <v>1382</v>
      </c>
      <c r="I19" s="17">
        <v>1090</v>
      </c>
      <c r="J19" s="11">
        <f>RANK(I19,$I$8:$I$54)</f>
        <v>11</v>
      </c>
      <c r="K19" s="8">
        <f>IF(ISERROR((H19-I19)/I19), IF(I19=0,IF(H19&gt;0,1,IF(H19=0,0,((H19-I19)/I19)))),(H19-I19)/I19)</f>
        <v>0.26788990825688075</v>
      </c>
    </row>
    <row r="20" spans="1:11" ht="15" customHeight="1" x14ac:dyDescent="0.2">
      <c r="A20" s="40">
        <f>A19+1</f>
        <v>13</v>
      </c>
      <c r="B20" s="35" t="s">
        <v>11</v>
      </c>
      <c r="C20" s="12">
        <v>497</v>
      </c>
      <c r="D20" s="27">
        <f>RANK(C20,$C$8:$C$44)</f>
        <v>8</v>
      </c>
      <c r="E20" s="12">
        <v>341</v>
      </c>
      <c r="F20" s="11">
        <f>RANK(E20,$E$8:$E$54)</f>
        <v>11</v>
      </c>
      <c r="G20" s="15">
        <f>IF(ISERROR((C20-E20)/E20), IF(E20=0,IF(C20&gt;0,1,IF(C20=0,0,((C20-E20)/E20)))),(C20-E20)/E20)</f>
        <v>0.45747800586510262</v>
      </c>
      <c r="H20" s="22">
        <v>1315</v>
      </c>
      <c r="I20" s="17">
        <v>1025</v>
      </c>
      <c r="J20" s="11">
        <f>RANK(I20,$I$8:$I$54)</f>
        <v>12</v>
      </c>
      <c r="K20" s="8">
        <f>IF(ISERROR((H20-I20)/I20), IF(I20=0,IF(H20&gt;0,1,IF(H20=0,0,((H20-I20)/I20)))),(H20-I20)/I20)</f>
        <v>0.28292682926829266</v>
      </c>
    </row>
    <row r="21" spans="1:11" ht="15" customHeight="1" x14ac:dyDescent="0.2">
      <c r="A21" s="40">
        <f>A20+1</f>
        <v>14</v>
      </c>
      <c r="B21" s="35" t="s">
        <v>10</v>
      </c>
      <c r="C21" s="12">
        <v>313</v>
      </c>
      <c r="D21" s="27">
        <f>RANK(C21,$C$8:$C$44)</f>
        <v>14</v>
      </c>
      <c r="E21" s="12">
        <v>586</v>
      </c>
      <c r="F21" s="11">
        <f>RANK(E21,$E$8:$E$54)</f>
        <v>7</v>
      </c>
      <c r="G21" s="15">
        <f>IF(ISERROR((C21-E21)/E21), IF(E21=0,IF(C21&gt;0,1,IF(C21=0,0,((C21-E21)/E21)))),(C21-E21)/E21)</f>
        <v>-0.46587030716723549</v>
      </c>
      <c r="H21" s="22">
        <v>1172</v>
      </c>
      <c r="I21" s="17">
        <v>1467</v>
      </c>
      <c r="J21" s="11">
        <f>RANK(I21,$I$8:$I$54)</f>
        <v>8</v>
      </c>
      <c r="K21" s="8">
        <f>IF(ISERROR((H21-I21)/I21), IF(I21=0,IF(H21&gt;0,1,IF(H21=0,0,((H21-I21)/I21)))),(H21-I21)/I21)</f>
        <v>-0.20109066121336061</v>
      </c>
    </row>
    <row r="22" spans="1:11" ht="15" customHeight="1" x14ac:dyDescent="0.2">
      <c r="A22" s="40">
        <f>A21+1</f>
        <v>15</v>
      </c>
      <c r="B22" s="35" t="s">
        <v>6</v>
      </c>
      <c r="C22" s="12">
        <v>255</v>
      </c>
      <c r="D22" s="27">
        <f>RANK(C22,$C$8:$C$44)</f>
        <v>17</v>
      </c>
      <c r="E22" s="12">
        <v>345</v>
      </c>
      <c r="F22" s="11">
        <f>RANK(E22,$E$8:$E$54)</f>
        <v>9</v>
      </c>
      <c r="G22" s="15">
        <f>IF(ISERROR((C22-E22)/E22), IF(E22=0,IF(C22&gt;0,1,IF(C22=0,0,((C22-E22)/E22)))),(C22-E22)/E22)</f>
        <v>-0.2608695652173913</v>
      </c>
      <c r="H22" s="22">
        <v>1112</v>
      </c>
      <c r="I22" s="17">
        <v>908</v>
      </c>
      <c r="J22" s="11">
        <f>RANK(I22,$I$8:$I$54)</f>
        <v>14</v>
      </c>
      <c r="K22" s="8">
        <f>IF(ISERROR((H22-I22)/I22), IF(I22=0,IF(H22&gt;0,1,IF(H22=0,0,((H22-I22)/I22)))),(H22-I22)/I22)</f>
        <v>0.22466960352422907</v>
      </c>
    </row>
    <row r="23" spans="1:11" ht="15" customHeight="1" x14ac:dyDescent="0.2">
      <c r="A23" s="40">
        <f>A22+1</f>
        <v>16</v>
      </c>
      <c r="B23" s="35" t="s">
        <v>25</v>
      </c>
      <c r="C23" s="12">
        <v>265</v>
      </c>
      <c r="D23" s="27">
        <f>RANK(C23,$C$8:$C$44)</f>
        <v>16</v>
      </c>
      <c r="E23" s="12">
        <v>172</v>
      </c>
      <c r="F23" s="11">
        <f>RANK(E23,$E$8:$E$54)</f>
        <v>16</v>
      </c>
      <c r="G23" s="15">
        <f>IF(ISERROR((C23-E23)/E23), IF(E23=0,IF(C23&gt;0,1,IF(C23=0,0,((C23-E23)/E23)))),(C23-E23)/E23)</f>
        <v>0.54069767441860461</v>
      </c>
      <c r="H23" s="22">
        <v>1108</v>
      </c>
      <c r="I23" s="17">
        <v>857</v>
      </c>
      <c r="J23" s="11">
        <f>RANK(I23,$I$8:$I$54)</f>
        <v>16</v>
      </c>
      <c r="K23" s="8">
        <f>IF(ISERROR((H23-I23)/I23), IF(I23=0,IF(H23&gt;0,1,IF(H23=0,0,((H23-I23)/I23)))),(H23-I23)/I23)</f>
        <v>0.2928821470245041</v>
      </c>
    </row>
    <row r="24" spans="1:11" ht="15" customHeight="1" x14ac:dyDescent="0.2">
      <c r="A24" s="40">
        <f>A23+1</f>
        <v>17</v>
      </c>
      <c r="B24" s="35" t="s">
        <v>17</v>
      </c>
      <c r="C24" s="12">
        <v>291</v>
      </c>
      <c r="D24" s="27">
        <f>RANK(C24,$C$8:$C$44)</f>
        <v>15</v>
      </c>
      <c r="E24" s="12">
        <v>227</v>
      </c>
      <c r="F24" s="11">
        <f>RANK(E24,$E$8:$E$54)</f>
        <v>14</v>
      </c>
      <c r="G24" s="15">
        <f>IF(ISERROR((C24-E24)/E24), IF(E24=0,IF(C24&gt;0,1,IF(C24=0,0,((C24-E24)/E24)))),(C24-E24)/E24)</f>
        <v>0.28193832599118945</v>
      </c>
      <c r="H24" s="22">
        <v>1064</v>
      </c>
      <c r="I24" s="17">
        <v>836</v>
      </c>
      <c r="J24" s="11">
        <f>RANK(I24,$I$8:$I$54)</f>
        <v>17</v>
      </c>
      <c r="K24" s="8">
        <f>IF(ISERROR((H24-I24)/I24), IF(I24=0,IF(H24&gt;0,1,IF(H24=0,0,((H24-I24)/I24)))),(H24-I24)/I24)</f>
        <v>0.27272727272727271</v>
      </c>
    </row>
    <row r="25" spans="1:11" ht="15" customHeight="1" x14ac:dyDescent="0.2">
      <c r="A25" s="40">
        <f>A24+1</f>
        <v>18</v>
      </c>
      <c r="B25" s="35" t="s">
        <v>22</v>
      </c>
      <c r="C25" s="12">
        <v>234</v>
      </c>
      <c r="D25" s="27">
        <f>RANK(C25,$C$8:$C$44)</f>
        <v>18</v>
      </c>
      <c r="E25" s="12">
        <v>159</v>
      </c>
      <c r="F25" s="11">
        <f>RANK(E25,$E$8:$E$54)</f>
        <v>17</v>
      </c>
      <c r="G25" s="15">
        <f>IF(ISERROR((C25-E25)/E25), IF(E25=0,IF(C25&gt;0,1,IF(C25=0,0,((C25-E25)/E25)))),(C25-E25)/E25)</f>
        <v>0.47169811320754718</v>
      </c>
      <c r="H25" s="22">
        <v>835</v>
      </c>
      <c r="I25" s="17">
        <v>883</v>
      </c>
      <c r="J25" s="11">
        <f>RANK(I25,$I$8:$I$54)</f>
        <v>15</v>
      </c>
      <c r="K25" s="8">
        <f>IF(ISERROR((H25-I25)/I25), IF(I25=0,IF(H25&gt;0,1,IF(H25=0,0,((H25-I25)/I25)))),(H25-I25)/I25)</f>
        <v>-5.4360135900339751E-2</v>
      </c>
    </row>
    <row r="26" spans="1:11" ht="15" customHeight="1" x14ac:dyDescent="0.2">
      <c r="A26" s="40">
        <f>A25+1</f>
        <v>19</v>
      </c>
      <c r="B26" s="35" t="s">
        <v>19</v>
      </c>
      <c r="C26" s="12">
        <v>199</v>
      </c>
      <c r="D26" s="27">
        <f>RANK(C26,$C$8:$C$44)</f>
        <v>19</v>
      </c>
      <c r="E26" s="12">
        <v>111</v>
      </c>
      <c r="F26" s="11">
        <f>RANK(E26,$E$8:$E$54)</f>
        <v>20</v>
      </c>
      <c r="G26" s="15">
        <f>IF(ISERROR((C26-E26)/E26), IF(E26=0,IF(C26&gt;0,1,IF(C26=0,0,((C26-E26)/E26)))),(C26-E26)/E26)</f>
        <v>0.7927927927927928</v>
      </c>
      <c r="H26" s="22">
        <v>787</v>
      </c>
      <c r="I26" s="17">
        <v>279</v>
      </c>
      <c r="J26" s="11">
        <f>RANK(I26,$I$8:$I$54)</f>
        <v>21</v>
      </c>
      <c r="K26" s="8">
        <f>IF(ISERROR((H26-I26)/I26), IF(I26=0,IF(H26&gt;0,1,IF(H26=0,0,((H26-I26)/I26)))),(H26-I26)/I26)</f>
        <v>1.8207885304659499</v>
      </c>
    </row>
    <row r="27" spans="1:11" ht="15" customHeight="1" x14ac:dyDescent="0.2">
      <c r="A27" s="40">
        <f>A26+1</f>
        <v>20</v>
      </c>
      <c r="B27" s="35" t="s">
        <v>18</v>
      </c>
      <c r="C27" s="12">
        <v>125</v>
      </c>
      <c r="D27" s="27">
        <f>RANK(C27,$C$8:$C$44)</f>
        <v>20</v>
      </c>
      <c r="E27" s="12">
        <v>135</v>
      </c>
      <c r="F27" s="11">
        <f>RANK(E27,$E$8:$E$54)</f>
        <v>19</v>
      </c>
      <c r="G27" s="15">
        <f>IF(ISERROR((C27-E27)/E27), IF(E27=0,IF(C27&gt;0,1,IF(C27=0,0,((C27-E27)/E27)))),(C27-E27)/E27)</f>
        <v>-7.407407407407407E-2</v>
      </c>
      <c r="H27" s="22">
        <v>617</v>
      </c>
      <c r="I27" s="17">
        <v>510</v>
      </c>
      <c r="J27" s="11">
        <f>RANK(I27,$I$8:$I$54)</f>
        <v>20</v>
      </c>
      <c r="K27" s="8">
        <f>IF(ISERROR((H27-I27)/I27), IF(I27=0,IF(H27&gt;0,1,IF(H27=0,0,((H27-I27)/I27)))),(H27-I27)/I27)</f>
        <v>0.20980392156862746</v>
      </c>
    </row>
    <row r="28" spans="1:11" ht="15" customHeight="1" x14ac:dyDescent="0.2">
      <c r="A28" s="40">
        <f>A27+1</f>
        <v>21</v>
      </c>
      <c r="B28" s="35" t="s">
        <v>34</v>
      </c>
      <c r="C28" s="12">
        <v>53</v>
      </c>
      <c r="D28" s="27">
        <f>RANK(C28,$C$8:$C$44)</f>
        <v>24</v>
      </c>
      <c r="E28" s="12">
        <v>86</v>
      </c>
      <c r="F28" s="11">
        <f>RANK(E28,$E$8:$E$54)</f>
        <v>22</v>
      </c>
      <c r="G28" s="15">
        <f>IF(ISERROR((C28-E28)/E28), IF(E28=0,IF(C28&gt;0,1,IF(C28=0,0,((C28-E28)/E28)))),(C28-E28)/E28)</f>
        <v>-0.38372093023255816</v>
      </c>
      <c r="H28" s="22">
        <v>530</v>
      </c>
      <c r="I28" s="17">
        <v>191</v>
      </c>
      <c r="J28" s="11">
        <f>RANK(I28,$I$8:$I$54)</f>
        <v>23</v>
      </c>
      <c r="K28" s="8">
        <f>IF(ISERROR((H28-I28)/I28), IF(I28=0,IF(H28&gt;0,1,IF(H28=0,0,((H28-I28)/I28)))),(H28-I28)/I28)</f>
        <v>1.7748691099476439</v>
      </c>
    </row>
    <row r="29" spans="1:11" ht="15" customHeight="1" x14ac:dyDescent="0.2">
      <c r="A29" s="40">
        <f>A28+1</f>
        <v>22</v>
      </c>
      <c r="B29" s="35" t="s">
        <v>20</v>
      </c>
      <c r="C29" s="12">
        <v>69</v>
      </c>
      <c r="D29" s="27">
        <f>RANK(C29,$C$8:$C$44)</f>
        <v>22</v>
      </c>
      <c r="E29" s="12">
        <v>101</v>
      </c>
      <c r="F29" s="11">
        <f>RANK(E29,$E$8:$E$54)</f>
        <v>21</v>
      </c>
      <c r="G29" s="15">
        <f>IF(ISERROR((C29-E29)/E29), IF(E29=0,IF(C29&gt;0,1,IF(C29=0,0,((C29-E29)/E29)))),(C29-E29)/E29)</f>
        <v>-0.31683168316831684</v>
      </c>
      <c r="H29" s="22">
        <v>434</v>
      </c>
      <c r="I29" s="17">
        <v>600</v>
      </c>
      <c r="J29" s="11">
        <f>RANK(I29,$I$8:$I$54)</f>
        <v>19</v>
      </c>
      <c r="K29" s="8">
        <f>IF(ISERROR((H29-I29)/I29), IF(I29=0,IF(H29&gt;0,1,IF(H29=0,0,((H29-I29)/I29)))),(H29-I29)/I29)</f>
        <v>-0.27666666666666667</v>
      </c>
    </row>
    <row r="30" spans="1:11" ht="15" customHeight="1" x14ac:dyDescent="0.2">
      <c r="A30" s="40">
        <f>A29+1</f>
        <v>23</v>
      </c>
      <c r="B30" s="35" t="s">
        <v>33</v>
      </c>
      <c r="C30" s="12">
        <v>57</v>
      </c>
      <c r="D30" s="27">
        <f>RANK(C30,$C$8:$C$44)</f>
        <v>23</v>
      </c>
      <c r="E30" s="12">
        <v>62</v>
      </c>
      <c r="F30" s="11">
        <f>RANK(E30,$E$8:$E$54)</f>
        <v>24</v>
      </c>
      <c r="G30" s="15">
        <f>IF(ISERROR((C30-E30)/E30), IF(E30=0,IF(C30&gt;0,1,IF(C30=0,0,((C30-E30)/E30)))),(C30-E30)/E30)</f>
        <v>-8.0645161290322578E-2</v>
      </c>
      <c r="H30" s="22">
        <v>282</v>
      </c>
      <c r="I30" s="17">
        <v>176</v>
      </c>
      <c r="J30" s="11">
        <f>RANK(I30,$I$8:$I$54)</f>
        <v>24</v>
      </c>
      <c r="K30" s="8">
        <f>IF(ISERROR((H30-I30)/I30), IF(I30=0,IF(H30&gt;0,1,IF(H30=0,0,((H30-I30)/I30)))),(H30-I30)/I30)</f>
        <v>0.60227272727272729</v>
      </c>
    </row>
    <row r="31" spans="1:11" ht="15" customHeight="1" x14ac:dyDescent="0.2">
      <c r="A31" s="40">
        <f>A30+1</f>
        <v>24</v>
      </c>
      <c r="B31" s="35" t="s">
        <v>28</v>
      </c>
      <c r="C31" s="12">
        <v>81</v>
      </c>
      <c r="D31" s="27">
        <f>RANK(C31,$C$8:$C$44)</f>
        <v>21</v>
      </c>
      <c r="E31" s="12">
        <v>34</v>
      </c>
      <c r="F31" s="11">
        <f>RANK(E31,$E$8:$E$54)</f>
        <v>26</v>
      </c>
      <c r="G31" s="15">
        <f>IF(ISERROR((C31-E31)/E31), IF(E31=0,IF(C31&gt;0,1,IF(C31=0,0,((C31-E31)/E31)))),(C31-E31)/E31)</f>
        <v>1.3823529411764706</v>
      </c>
      <c r="H31" s="22">
        <v>247</v>
      </c>
      <c r="I31" s="17">
        <v>137</v>
      </c>
      <c r="J31" s="11">
        <f>RANK(I31,$I$8:$I$54)</f>
        <v>26</v>
      </c>
      <c r="K31" s="8">
        <f>IF(ISERROR((H31-I31)/I31), IF(I31=0,IF(H31&gt;0,1,IF(H31=0,0,((H31-I31)/I31)))),(H31-I31)/I31)</f>
        <v>0.8029197080291971</v>
      </c>
    </row>
    <row r="32" spans="1:11" ht="15" customHeight="1" x14ac:dyDescent="0.2">
      <c r="A32" s="40">
        <f>A31+1</f>
        <v>25</v>
      </c>
      <c r="B32" s="35" t="s">
        <v>24</v>
      </c>
      <c r="C32" s="12">
        <v>37</v>
      </c>
      <c r="D32" s="27">
        <f>RANK(C32,$C$8:$C$44)</f>
        <v>25</v>
      </c>
      <c r="E32" s="12">
        <v>8</v>
      </c>
      <c r="F32" s="11">
        <f>RANK(E32,$E$8:$E$54)</f>
        <v>31</v>
      </c>
      <c r="G32" s="15">
        <f>IF(ISERROR((C32-E32)/E32), IF(E32=0,IF(C32&gt;0,1,IF(C32=0,0,((C32-E32)/E32)))),(C32-E32)/E32)</f>
        <v>3.625</v>
      </c>
      <c r="H32" s="22">
        <v>201</v>
      </c>
      <c r="I32" s="17">
        <v>30</v>
      </c>
      <c r="J32" s="11">
        <f>RANK(I32,$I$8:$I$54)</f>
        <v>31</v>
      </c>
      <c r="K32" s="8">
        <f>IF(ISERROR((H32-I32)/I32), IF(I32=0,IF(H32&gt;0,1,IF(H32=0,0,((H32-I32)/I32)))),(H32-I32)/I32)</f>
        <v>5.7</v>
      </c>
    </row>
    <row r="33" spans="1:11" ht="15" customHeight="1" x14ac:dyDescent="0.2">
      <c r="A33" s="40">
        <f>A32+1</f>
        <v>26</v>
      </c>
      <c r="B33" s="35" t="s">
        <v>35</v>
      </c>
      <c r="C33" s="12">
        <v>27</v>
      </c>
      <c r="D33" s="27">
        <f>RANK(C33,$C$8:$C$44)</f>
        <v>26</v>
      </c>
      <c r="E33" s="12">
        <v>52</v>
      </c>
      <c r="F33" s="11">
        <f>RANK(E33,$E$8:$E$54)</f>
        <v>25</v>
      </c>
      <c r="G33" s="15">
        <f>IF(ISERROR((C33-E33)/E33), IF(E33=0,IF(C33&gt;0,1,IF(C33=0,0,((C33-E33)/E33)))),(C33-E33)/E33)</f>
        <v>-0.48076923076923078</v>
      </c>
      <c r="H33" s="22">
        <v>185</v>
      </c>
      <c r="I33" s="17">
        <v>141</v>
      </c>
      <c r="J33" s="11">
        <f>RANK(I33,$I$8:$I$54)</f>
        <v>25</v>
      </c>
      <c r="K33" s="8">
        <f>IF(ISERROR((H33-I33)/I33), IF(I33=0,IF(H33&gt;0,1,IF(H33=0,0,((H33-I33)/I33)))),(H33-I33)/I33)</f>
        <v>0.31205673758865249</v>
      </c>
    </row>
    <row r="34" spans="1:11" ht="15" customHeight="1" x14ac:dyDescent="0.2">
      <c r="A34" s="40">
        <f>A33+1</f>
        <v>27</v>
      </c>
      <c r="B34" s="35" t="s">
        <v>30</v>
      </c>
      <c r="C34" s="12">
        <v>16</v>
      </c>
      <c r="D34" s="27">
        <f>RANK(C34,$C$8:$C$44)</f>
        <v>28</v>
      </c>
      <c r="E34" s="12">
        <v>7</v>
      </c>
      <c r="F34" s="11">
        <f>RANK(E34,$E$8:$E$54)</f>
        <v>32</v>
      </c>
      <c r="G34" s="15">
        <f>IF(ISERROR((C34-E34)/E34), IF(E34=0,IF(C34&gt;0,1,IF(C34=0,0,((C34-E34)/E34)))),(C34-E34)/E34)</f>
        <v>1.2857142857142858</v>
      </c>
      <c r="H34" s="22">
        <v>74</v>
      </c>
      <c r="I34" s="17">
        <v>51</v>
      </c>
      <c r="J34" s="11">
        <f>RANK(I34,$I$8:$I$54)</f>
        <v>29</v>
      </c>
      <c r="K34" s="8">
        <f>IF(ISERROR((H34-I34)/I34), IF(I34=0,IF(H34&gt;0,1,IF(H34=0,0,((H34-I34)/I34)))),(H34-I34)/I34)</f>
        <v>0.45098039215686275</v>
      </c>
    </row>
    <row r="35" spans="1:11" ht="15" customHeight="1" x14ac:dyDescent="0.2">
      <c r="A35" s="40">
        <f>A34+1</f>
        <v>28</v>
      </c>
      <c r="B35" s="35" t="s">
        <v>27</v>
      </c>
      <c r="C35" s="12">
        <v>20</v>
      </c>
      <c r="D35" s="27">
        <f>RANK(C35,$C$8:$C$44)</f>
        <v>27</v>
      </c>
      <c r="E35" s="12">
        <v>9</v>
      </c>
      <c r="F35" s="11">
        <f>RANK(E35,$E$8:$E$54)</f>
        <v>30</v>
      </c>
      <c r="G35" s="15">
        <f>IF(ISERROR((C35-E35)/E35), IF(E35=0,IF(C35&gt;0,1,IF(C35=0,0,((C35-E35)/E35)))),(C35-E35)/E35)</f>
        <v>1.2222222222222223</v>
      </c>
      <c r="H35" s="22">
        <v>61</v>
      </c>
      <c r="I35" s="17">
        <v>52</v>
      </c>
      <c r="J35" s="11">
        <f>RANK(I35,$I$8:$I$54)</f>
        <v>28</v>
      </c>
      <c r="K35" s="8">
        <f>IF(ISERROR((H35-I35)/I35), IF(I35=0,IF(H35&gt;0,1,IF(H35=0,0,((H35-I35)/I35)))),(H35-I35)/I35)</f>
        <v>0.17307692307692307</v>
      </c>
    </row>
    <row r="36" spans="1:11" ht="15" customHeight="1" x14ac:dyDescent="0.2">
      <c r="A36" s="40">
        <f>A35+1</f>
        <v>29</v>
      </c>
      <c r="B36" s="35" t="s">
        <v>23</v>
      </c>
      <c r="C36" s="12">
        <v>8</v>
      </c>
      <c r="D36" s="27">
        <f>RANK(C36,$C$8:$C$44)</f>
        <v>30</v>
      </c>
      <c r="E36" s="12">
        <v>26</v>
      </c>
      <c r="F36" s="11">
        <f>RANK(E36,$E$8:$E$54)</f>
        <v>27</v>
      </c>
      <c r="G36" s="15">
        <f>IF(ISERROR((C36-E36)/E36), IF(E36=0,IF(C36&gt;0,1,IF(C36=0,0,((C36-E36)/E36)))),(C36-E36)/E36)</f>
        <v>-0.69230769230769229</v>
      </c>
      <c r="H36" s="22">
        <v>57</v>
      </c>
      <c r="I36" s="17">
        <v>85</v>
      </c>
      <c r="J36" s="11">
        <f>RANK(I36,$I$8:$I$54)</f>
        <v>27</v>
      </c>
      <c r="K36" s="8">
        <f>IF(ISERROR((H36-I36)/I36), IF(I36=0,IF(H36&gt;0,1,IF(H36=0,0,((H36-I36)/I36)))),(H36-I36)/I36)</f>
        <v>-0.32941176470588235</v>
      </c>
    </row>
    <row r="37" spans="1:11" ht="15" customHeight="1" x14ac:dyDescent="0.2">
      <c r="A37" s="40">
        <f>A36+1</f>
        <v>30</v>
      </c>
      <c r="B37" s="35" t="s">
        <v>32</v>
      </c>
      <c r="C37" s="12">
        <v>5</v>
      </c>
      <c r="D37" s="27">
        <f>RANK(C37,$C$8:$C$44)</f>
        <v>32</v>
      </c>
      <c r="E37" s="12">
        <v>19</v>
      </c>
      <c r="F37" s="11">
        <f>RANK(E37,$E$8:$E$54)</f>
        <v>28</v>
      </c>
      <c r="G37" s="15">
        <f>IF(ISERROR((C37-E37)/E37), IF(E37=0,IF(C37&gt;0,1,IF(C37=0,0,((C37-E37)/E37)))),(C37-E37)/E37)</f>
        <v>-0.73684210526315785</v>
      </c>
      <c r="H37" s="22">
        <v>48</v>
      </c>
      <c r="I37" s="17">
        <v>30</v>
      </c>
      <c r="J37" s="11">
        <f>RANK(I37,$I$8:$I$54)</f>
        <v>31</v>
      </c>
      <c r="K37" s="8">
        <f>IF(ISERROR((H37-I37)/I37), IF(I37=0,IF(H37&gt;0,1,IF(H37=0,0,((H37-I37)/I37)))),(H37-I37)/I37)</f>
        <v>0.6</v>
      </c>
    </row>
    <row r="38" spans="1:11" ht="15" customHeight="1" x14ac:dyDescent="0.2">
      <c r="A38" s="40">
        <f>A37+1</f>
        <v>31</v>
      </c>
      <c r="B38" s="35" t="s">
        <v>29</v>
      </c>
      <c r="C38" s="12">
        <v>11</v>
      </c>
      <c r="D38" s="27">
        <f>RANK(C38,$C$8:$C$44)</f>
        <v>29</v>
      </c>
      <c r="E38" s="12">
        <v>11</v>
      </c>
      <c r="F38" s="11">
        <f>RANK(E38,$E$8:$E$54)</f>
        <v>29</v>
      </c>
      <c r="G38" s="15">
        <f>IF(ISERROR((C38-E38)/E38), IF(E38=0,IF(C38&gt;0,1,IF(C38=0,0,((C38-E38)/E38)))),(C38-E38)/E38)</f>
        <v>0</v>
      </c>
      <c r="H38" s="22">
        <v>34</v>
      </c>
      <c r="I38" s="17">
        <v>35</v>
      </c>
      <c r="J38" s="11">
        <f>RANK(I38,$I$8:$I$54)</f>
        <v>30</v>
      </c>
      <c r="K38" s="8">
        <f>IF(ISERROR((H38-I38)/I38), IF(I38=0,IF(H38&gt;0,1,IF(H38=0,0,((H38-I38)/I38)))),(H38-I38)/I38)</f>
        <v>-2.8571428571428571E-2</v>
      </c>
    </row>
    <row r="39" spans="1:11" ht="15" customHeight="1" x14ac:dyDescent="0.2">
      <c r="A39" s="40">
        <f>A38+1</f>
        <v>32</v>
      </c>
      <c r="B39" s="35" t="s">
        <v>31</v>
      </c>
      <c r="C39" s="12">
        <v>4</v>
      </c>
      <c r="D39" s="27">
        <f>RANK(C39,$C$8:$C$44)</f>
        <v>33</v>
      </c>
      <c r="E39" s="12">
        <v>5</v>
      </c>
      <c r="F39" s="11">
        <f>RANK(E39,$E$8:$E$54)</f>
        <v>33</v>
      </c>
      <c r="G39" s="15">
        <f>IF(ISERROR((C39-E39)/E39), IF(E39=0,IF(C39&gt;0,1,IF(C39=0,0,((C39-E39)/E39)))),(C39-E39)/E39)</f>
        <v>-0.2</v>
      </c>
      <c r="H39" s="22">
        <v>23</v>
      </c>
      <c r="I39" s="17">
        <v>14</v>
      </c>
      <c r="J39" s="11">
        <f>RANK(I39,$I$8:$I$54)</f>
        <v>34</v>
      </c>
      <c r="K39" s="8">
        <f>IF(ISERROR((H39-I39)/I39), IF(I39=0,IF(H39&gt;0,1,IF(H39=0,0,((H39-I39)/I39)))),(H39-I39)/I39)</f>
        <v>0.6428571428571429</v>
      </c>
    </row>
    <row r="40" spans="1:11" ht="15" customHeight="1" x14ac:dyDescent="0.2">
      <c r="A40" s="40">
        <f>A39+1</f>
        <v>33</v>
      </c>
      <c r="B40" s="35" t="s">
        <v>38</v>
      </c>
      <c r="C40" s="12">
        <v>7</v>
      </c>
      <c r="D40" s="27">
        <f>RANK(C40,$C$8:$C$44)</f>
        <v>31</v>
      </c>
      <c r="E40" s="12">
        <v>1</v>
      </c>
      <c r="F40" s="11">
        <f>RANK(E40,$E$8:$E$54)</f>
        <v>36</v>
      </c>
      <c r="G40" s="15">
        <f>IF(ISERROR((C40-E40)/E40), IF(E40=0,IF(C40&gt;0,1,IF(C40=0,0,((C40-E40)/E40)))),(C40-E40)/E40)</f>
        <v>6</v>
      </c>
      <c r="H40" s="22">
        <v>17</v>
      </c>
      <c r="I40" s="17">
        <v>7</v>
      </c>
      <c r="J40" s="11">
        <f>RANK(I40,$I$8:$I$54)</f>
        <v>35</v>
      </c>
      <c r="K40" s="8">
        <f>IF(ISERROR((H40-I40)/I40), IF(I40=0,IF(H40&gt;0,1,IF(H40=0,0,((H40-I40)/I40)))),(H40-I40)/I40)</f>
        <v>1.4285714285714286</v>
      </c>
    </row>
    <row r="41" spans="1:11" ht="15" customHeight="1" x14ac:dyDescent="0.2">
      <c r="A41" s="40">
        <f>A40+1</f>
        <v>34</v>
      </c>
      <c r="B41" s="35" t="s">
        <v>21</v>
      </c>
      <c r="C41" s="12">
        <v>0</v>
      </c>
      <c r="D41" s="27">
        <f>RANK(C41,$C$8:$C$44)</f>
        <v>36</v>
      </c>
      <c r="E41" s="12">
        <v>2</v>
      </c>
      <c r="F41" s="11">
        <f>RANK(E41,$E$8:$E$54)</f>
        <v>34</v>
      </c>
      <c r="G41" s="15">
        <f>IF(ISERROR((C41-E41)/E41), IF(E41=0,IF(C41&gt;0,1,IF(C41=0,0,((C41-E41)/E41)))),(C41-E41)/E41)</f>
        <v>-1</v>
      </c>
      <c r="H41" s="22">
        <v>15</v>
      </c>
      <c r="I41" s="17">
        <v>19</v>
      </c>
      <c r="J41" s="11">
        <f>RANK(I41,$I$8:$I$54)</f>
        <v>33</v>
      </c>
      <c r="K41" s="8">
        <f>IF(ISERROR((H41-I41)/I41), IF(I41=0,IF(H41&gt;0,1,IF(H41=0,0,((H41-I41)/I41)))),(H41-I41)/I41)</f>
        <v>-0.21052631578947367</v>
      </c>
    </row>
    <row r="42" spans="1:11" ht="15" customHeight="1" x14ac:dyDescent="0.2">
      <c r="A42" s="40">
        <f>A41+1</f>
        <v>35</v>
      </c>
      <c r="B42" s="35" t="s">
        <v>26</v>
      </c>
      <c r="C42" s="12">
        <v>1</v>
      </c>
      <c r="D42" s="27">
        <f>RANK(C42,$C$8:$C$44)</f>
        <v>34</v>
      </c>
      <c r="E42" s="12">
        <v>70</v>
      </c>
      <c r="F42" s="11">
        <f>RANK(E42,$E$8:$E$54)</f>
        <v>23</v>
      </c>
      <c r="G42" s="15">
        <f>IF(ISERROR((C42-E42)/E42), IF(E42=0,IF(C42&gt;0,1,IF(C42=0,0,((C42-E42)/E42)))),(C42-E42)/E42)</f>
        <v>-0.98571428571428577</v>
      </c>
      <c r="H42" s="22">
        <v>4</v>
      </c>
      <c r="I42" s="17">
        <v>261</v>
      </c>
      <c r="J42" s="11">
        <f>RANK(I42,$I$8:$I$54)</f>
        <v>22</v>
      </c>
      <c r="K42" s="8">
        <f>IF(ISERROR((H42-I42)/I42), IF(I42=0,IF(H42&gt;0,1,IF(H42=0,0,((H42-I42)/I42)))),(H42-I42)/I42)</f>
        <v>-0.98467432950191569</v>
      </c>
    </row>
    <row r="43" spans="1:11" ht="12.75" x14ac:dyDescent="0.2">
      <c r="A43" s="40">
        <f>A42+1</f>
        <v>36</v>
      </c>
      <c r="B43" s="35" t="s">
        <v>44</v>
      </c>
      <c r="C43" s="12">
        <v>1</v>
      </c>
      <c r="D43" s="27">
        <f>RANK(C43,$C$8:$C$44)</f>
        <v>34</v>
      </c>
      <c r="E43" s="12">
        <v>2</v>
      </c>
      <c r="F43" s="11">
        <f>RANK(E43,$E$8:$E$54)</f>
        <v>34</v>
      </c>
      <c r="G43" s="15">
        <f>IF(ISERROR((C43-E43)/E43), IF(E43=0,IF(C43&gt;0,1,IF(C43=0,0,((C43-E43)/E43)))),(C43-E43)/E43)</f>
        <v>-0.5</v>
      </c>
      <c r="H43" s="22">
        <v>2</v>
      </c>
      <c r="I43" s="17">
        <v>4</v>
      </c>
      <c r="J43" s="11">
        <f>RANK(I43,$I$8:$I$54)</f>
        <v>36</v>
      </c>
      <c r="K43" s="8">
        <f>IF(ISERROR((H43-I43)/I43), IF(I43=0,IF(H43&gt;0,1,IF(H43=0,0,((H43-I43)/I43)))),(H43-I43)/I43)</f>
        <v>-0.5</v>
      </c>
    </row>
    <row r="44" spans="1:11" ht="13.5" thickBot="1" x14ac:dyDescent="0.25">
      <c r="A44" s="40">
        <f>A43+1</f>
        <v>37</v>
      </c>
      <c r="B44" s="35" t="s">
        <v>45</v>
      </c>
      <c r="C44" s="12">
        <v>0</v>
      </c>
      <c r="D44" s="27">
        <f>RANK(C44,$C$8:$C$44)</f>
        <v>36</v>
      </c>
      <c r="E44" s="12">
        <v>0</v>
      </c>
      <c r="F44" s="11">
        <f>RANK(E44,$E$8:$E$54)</f>
        <v>41</v>
      </c>
      <c r="G44" s="15">
        <f>IF(ISERROR((C44-E44)/E44), IF(E44=0,IF(C44&gt;0,1,IF(C44=0,0,((C44-E44)/E44)))),(C44-E44)/E44)</f>
        <v>0</v>
      </c>
      <c r="H44" s="22">
        <v>2</v>
      </c>
      <c r="I44" s="17">
        <v>0</v>
      </c>
      <c r="J44" s="11">
        <f>RANK(I44,$I$8:$I$54)</f>
        <v>43</v>
      </c>
      <c r="K44" s="10">
        <f>IF(ISERROR((H44-I44)/I44), IF(I44=0,IF(H44&gt;0,1,IF(H44=0,0,((H44-I44)/I44)))),(H44-I44)/I44)</f>
        <v>1</v>
      </c>
    </row>
    <row r="45" spans="1:11" ht="13.5" thickBot="1" x14ac:dyDescent="0.25">
      <c r="A45" s="40">
        <f>A44+1</f>
        <v>38</v>
      </c>
      <c r="B45" s="35" t="s">
        <v>43</v>
      </c>
      <c r="C45" s="12">
        <v>0</v>
      </c>
      <c r="D45" s="27">
        <f>RANK(C45,$C$8:$C$44)</f>
        <v>36</v>
      </c>
      <c r="E45" s="12">
        <v>0</v>
      </c>
      <c r="F45" s="11">
        <f>RANK(E45,$E$8:$E$54)</f>
        <v>41</v>
      </c>
      <c r="G45" s="15">
        <f>IF(ISERROR((C45-E45)/E45), IF(E45=0,IF(C45&gt;0,1,IF(C45=0,0,((C45-E45)/E45)))),(C45-E45)/E45)</f>
        <v>0</v>
      </c>
      <c r="H45" s="22">
        <v>1</v>
      </c>
      <c r="I45" s="17">
        <v>0</v>
      </c>
      <c r="J45" s="11">
        <f>RANK(I45,$I$8:$I$54)</f>
        <v>43</v>
      </c>
      <c r="K45" s="10">
        <f>IF(ISERROR((H45-I45)/I45), IF(I45=0,IF(H45&gt;0,1,IF(H45=0,0,((H45-I45)/I45)))),(H45-I45)/I45)</f>
        <v>1</v>
      </c>
    </row>
    <row r="46" spans="1:11" ht="13.5" thickBot="1" x14ac:dyDescent="0.25">
      <c r="A46" s="40">
        <f>A45+1</f>
        <v>39</v>
      </c>
      <c r="B46" s="35" t="s">
        <v>53</v>
      </c>
      <c r="C46" s="12">
        <v>0</v>
      </c>
      <c r="D46" s="27">
        <f>RANK(C46,$C$8:$C$44)</f>
        <v>36</v>
      </c>
      <c r="E46" s="12">
        <v>0</v>
      </c>
      <c r="F46" s="11">
        <f>RANK(E46,$E$8:$E$54)</f>
        <v>41</v>
      </c>
      <c r="G46" s="15">
        <f>IF(ISERROR((C46-E46)/E46), IF(E46=0,IF(C46&gt;0,1,IF(C46=0,0,((C46-E46)/E46)))),(C46-E46)/E46)</f>
        <v>0</v>
      </c>
      <c r="H46" s="22">
        <v>1</v>
      </c>
      <c r="I46" s="17">
        <v>0</v>
      </c>
      <c r="J46" s="11">
        <f>RANK(I46,$I$8:$I$54)</f>
        <v>43</v>
      </c>
      <c r="K46" s="10">
        <f>IF(ISERROR((H46-I46)/I46), IF(I46=0,IF(H46&gt;0,1,IF(H46=0,0,((H46-I46)/I46)))),(H46-I46)/I46)</f>
        <v>1</v>
      </c>
    </row>
    <row r="47" spans="1:11" ht="13.5" thickBot="1" x14ac:dyDescent="0.25">
      <c r="A47" s="40">
        <f>A46+1</f>
        <v>40</v>
      </c>
      <c r="B47" s="35" t="s">
        <v>41</v>
      </c>
      <c r="C47" s="12">
        <v>0</v>
      </c>
      <c r="D47" s="27">
        <f>RANK(C47,$C$8:$C$44)</f>
        <v>36</v>
      </c>
      <c r="E47" s="12">
        <v>0</v>
      </c>
      <c r="F47" s="11">
        <f>RANK(E47,$E$8:$E$54)</f>
        <v>41</v>
      </c>
      <c r="G47" s="15">
        <f>IF(ISERROR((C47-E47)/E47), IF(E47=0,IF(C47&gt;0,1,IF(C47=0,0,((C47-E47)/E47)))),(C47-E47)/E47)</f>
        <v>0</v>
      </c>
      <c r="H47" s="22">
        <v>1</v>
      </c>
      <c r="I47" s="17">
        <v>0</v>
      </c>
      <c r="J47" s="11">
        <f>RANK(I47,$I$8:$I$54)</f>
        <v>43</v>
      </c>
      <c r="K47" s="10">
        <f>IF(ISERROR((H47-I47)/I47), IF(I47=0,IF(H47&gt;0,1,IF(H47=0,0,((H47-I47)/I47)))),(H47-I47)/I47)</f>
        <v>1</v>
      </c>
    </row>
    <row r="48" spans="1:11" ht="13.5" thickBot="1" x14ac:dyDescent="0.25">
      <c r="A48" s="40">
        <f>A47+1</f>
        <v>41</v>
      </c>
      <c r="B48" s="35" t="s">
        <v>51</v>
      </c>
      <c r="C48" s="12">
        <v>0</v>
      </c>
      <c r="D48" s="27">
        <f>RANK(C48,$C$8:$C$44)</f>
        <v>36</v>
      </c>
      <c r="E48" s="12">
        <v>1</v>
      </c>
      <c r="F48" s="11">
        <f>RANK(E48,$E$8:$E$54)</f>
        <v>36</v>
      </c>
      <c r="G48" s="15">
        <f>IF(ISERROR((C48-E48)/E48), IF(E48=0,IF(C48&gt;0,1,IF(C48=0,0,((C48-E48)/E48)))),(C48-E48)/E48)</f>
        <v>-1</v>
      </c>
      <c r="H48" s="22">
        <v>1</v>
      </c>
      <c r="I48" s="17">
        <v>1</v>
      </c>
      <c r="J48" s="11">
        <f>RANK(I48,$I$8:$I$54)</f>
        <v>39</v>
      </c>
      <c r="K48" s="10">
        <f>IF(ISERROR((H48-I48)/I48), IF(I48=0,IF(H48&gt;0,1,IF(H48=0,0,((H48-I48)/I48)))),(H48-I48)/I48)</f>
        <v>0</v>
      </c>
    </row>
    <row r="49" spans="1:11" ht="13.5" thickBot="1" x14ac:dyDescent="0.25">
      <c r="A49" s="40">
        <f>A48+1</f>
        <v>42</v>
      </c>
      <c r="B49" s="35" t="s">
        <v>46</v>
      </c>
      <c r="C49" s="12">
        <v>0</v>
      </c>
      <c r="D49" s="27">
        <f>RANK(C49,$C$8:$C$44)</f>
        <v>36</v>
      </c>
      <c r="E49" s="12">
        <v>0</v>
      </c>
      <c r="F49" s="11">
        <f>RANK(E49,$E$8:$E$54)</f>
        <v>41</v>
      </c>
      <c r="G49" s="15">
        <f>IF(ISERROR((C49-E49)/E49), IF(E49=0,IF(C49&gt;0,1,IF(C49=0,0,((C49-E49)/E49)))),(C49-E49)/E49)</f>
        <v>0</v>
      </c>
      <c r="H49" s="22">
        <v>0</v>
      </c>
      <c r="I49" s="17">
        <v>0</v>
      </c>
      <c r="J49" s="11">
        <f>RANK(I49,$I$8:$I$54)</f>
        <v>43</v>
      </c>
      <c r="K49" s="10">
        <f>IF(ISERROR((H49-I49)/I49), IF(I49=0,IF(H49&gt;0,1,IF(H49=0,0,((H49-I49)/I49)))),(H49-I49)/I49)</f>
        <v>0</v>
      </c>
    </row>
    <row r="50" spans="1:11" ht="13.5" thickBot="1" x14ac:dyDescent="0.25">
      <c r="A50" s="40">
        <f>A49+1</f>
        <v>43</v>
      </c>
      <c r="B50" s="35" t="s">
        <v>47</v>
      </c>
      <c r="C50" s="12">
        <v>0</v>
      </c>
      <c r="D50" s="27">
        <f>RANK(C50,$C$8:$C$44)</f>
        <v>36</v>
      </c>
      <c r="E50" s="12">
        <v>1</v>
      </c>
      <c r="F50" s="11">
        <f>RANK(E50,$E$8:$E$54)</f>
        <v>36</v>
      </c>
      <c r="G50" s="15">
        <f>IF(ISERROR((C50-E50)/E50), IF(E50=0,IF(C50&gt;0,1,IF(C50=0,0,((C50-E50)/E50)))),(C50-E50)/E50)</f>
        <v>-1</v>
      </c>
      <c r="H50" s="22">
        <v>0</v>
      </c>
      <c r="I50" s="17">
        <v>1</v>
      </c>
      <c r="J50" s="11">
        <f>RANK(I50,$I$8:$I$54)</f>
        <v>39</v>
      </c>
      <c r="K50" s="10">
        <f>IF(ISERROR((H50-I50)/I50), IF(I50=0,IF(H50&gt;0,1,IF(H50=0,0,((H50-I50)/I50)))),(H50-I50)/I50)</f>
        <v>-1</v>
      </c>
    </row>
    <row r="51" spans="1:11" ht="13.5" thickBot="1" x14ac:dyDescent="0.25">
      <c r="A51" s="40">
        <f>A50+1</f>
        <v>44</v>
      </c>
      <c r="B51" s="35" t="s">
        <v>48</v>
      </c>
      <c r="C51" s="12">
        <v>0</v>
      </c>
      <c r="D51" s="27">
        <f>RANK(C51,$C$8:$C$44)</f>
        <v>36</v>
      </c>
      <c r="E51" s="12">
        <v>0</v>
      </c>
      <c r="F51" s="11">
        <f>RANK(E51,$E$8:$E$54)</f>
        <v>41</v>
      </c>
      <c r="G51" s="15">
        <f>IF(ISERROR((C51-E51)/E51), IF(E51=0,IF(C51&gt;0,1,IF(C51=0,0,((C51-E51)/E51)))),(C51-E51)/E51)</f>
        <v>0</v>
      </c>
      <c r="H51" s="22">
        <v>0</v>
      </c>
      <c r="I51" s="17">
        <v>1</v>
      </c>
      <c r="J51" s="11">
        <f>RANK(I51,$I$8:$I$54)</f>
        <v>39</v>
      </c>
      <c r="K51" s="10">
        <f>IF(ISERROR((H51-I51)/I51), IF(I51=0,IF(H51&gt;0,1,IF(H51=0,0,((H51-I51)/I51)))),(H51-I51)/I51)</f>
        <v>-1</v>
      </c>
    </row>
    <row r="52" spans="1:11" ht="13.5" thickBot="1" x14ac:dyDescent="0.25">
      <c r="A52" s="40">
        <f>A51+1</f>
        <v>45</v>
      </c>
      <c r="B52" s="35" t="s">
        <v>49</v>
      </c>
      <c r="C52" s="12">
        <v>0</v>
      </c>
      <c r="D52" s="27">
        <f>RANK(C52,$C$8:$C$44)</f>
        <v>36</v>
      </c>
      <c r="E52" s="12">
        <v>1</v>
      </c>
      <c r="F52" s="11">
        <f>RANK(E52,$E$8:$E$54)</f>
        <v>36</v>
      </c>
      <c r="G52" s="15">
        <f>IF(ISERROR((C52-E52)/E52), IF(E52=0,IF(C52&gt;0,1,IF(C52=0,0,((C52-E52)/E52)))),(C52-E52)/E52)</f>
        <v>-1</v>
      </c>
      <c r="H52" s="22">
        <v>0</v>
      </c>
      <c r="I52" s="17">
        <v>1</v>
      </c>
      <c r="J52" s="11">
        <f>RANK(I52,$I$8:$I$54)</f>
        <v>39</v>
      </c>
      <c r="K52" s="10">
        <f>IF(ISERROR((H52-I52)/I52), IF(I52=0,IF(H52&gt;0,1,IF(H52=0,0,((H52-I52)/I52)))),(H52-I52)/I52)</f>
        <v>-1</v>
      </c>
    </row>
    <row r="53" spans="1:11" ht="13.5" thickBot="1" x14ac:dyDescent="0.25">
      <c r="A53" s="40">
        <f>A52+1</f>
        <v>46</v>
      </c>
      <c r="B53" s="35" t="s">
        <v>50</v>
      </c>
      <c r="C53" s="12">
        <v>0</v>
      </c>
      <c r="D53" s="27">
        <f>RANK(C53,$C$8:$C$44)</f>
        <v>36</v>
      </c>
      <c r="E53" s="12">
        <v>0</v>
      </c>
      <c r="F53" s="11">
        <f>RANK(E53,$E$8:$E$54)</f>
        <v>41</v>
      </c>
      <c r="G53" s="15">
        <f>IF(ISERROR((C53-E53)/E53), IF(E53=0,IF(C53&gt;0,1,IF(C53=0,0,((C53-E53)/E53)))),(C53-E53)/E53)</f>
        <v>0</v>
      </c>
      <c r="H53" s="22">
        <v>0</v>
      </c>
      <c r="I53" s="17">
        <v>2</v>
      </c>
      <c r="J53" s="11">
        <f>RANK(I53,$I$8:$I$54)</f>
        <v>38</v>
      </c>
      <c r="K53" s="10">
        <f>IF(ISERROR((H53-I53)/I53), IF(I53=0,IF(H53&gt;0,1,IF(H53=0,0,((H53-I53)/I53)))),(H53-I53)/I53)</f>
        <v>-1</v>
      </c>
    </row>
    <row r="54" spans="1:11" ht="13.5" thickBot="1" x14ac:dyDescent="0.25">
      <c r="A54" s="41">
        <f>A53+1</f>
        <v>47</v>
      </c>
      <c r="B54" s="36" t="s">
        <v>52</v>
      </c>
      <c r="C54" s="13">
        <v>0</v>
      </c>
      <c r="D54" s="28">
        <f>RANK(C54,$C$8:$C$44)</f>
        <v>36</v>
      </c>
      <c r="E54" s="13">
        <v>1</v>
      </c>
      <c r="F54" s="25">
        <f>RANK(E54,$E$8:$E$54)</f>
        <v>36</v>
      </c>
      <c r="G54" s="16">
        <f>IF(ISERROR((C54-E54)/E54), IF(E54=0,IF(C54&gt;0,1,IF(C54=0,0,((C54-E54)/E54)))),(C54-E54)/E54)</f>
        <v>-1</v>
      </c>
      <c r="H54" s="23">
        <v>0</v>
      </c>
      <c r="I54" s="24">
        <v>3</v>
      </c>
      <c r="J54" s="25">
        <f>RANK(I54,$I$8:$I$54)</f>
        <v>37</v>
      </c>
      <c r="K54" s="10">
        <f>IF(ISERROR((H54-I54)/I54), IF(I54=0,IF(H54&gt;0,1,IF(H54=0,0,((H54-I54)/I54)))),(H54-I54)/I54)</f>
        <v>-1</v>
      </c>
    </row>
  </sheetData>
  <sortState xmlns:xlrd2="http://schemas.microsoft.com/office/spreadsheetml/2017/richdata2" ref="A8:K54">
    <sortCondition descending="1" ref="H8:H54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4 K8:K54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9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3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G8:G54</xm:sqref>
        </x14:conditionalFormatting>
        <x14:conditionalFormatting xmlns:xm="http://schemas.microsoft.com/office/excel/2006/main">
          <x14:cfRule type="iconSet" priority="10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D2322_Apr23</vt:lpstr>
      <vt:lpstr>D2322_Apr23!Print_Area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Dimitris Minotos (AMVIR Statistics)</cp:lastModifiedBy>
  <cp:lastPrinted>2022-01-19T14:01:10Z</cp:lastPrinted>
  <dcterms:created xsi:type="dcterms:W3CDTF">2014-06-13T11:16:12Z</dcterms:created>
  <dcterms:modified xsi:type="dcterms:W3CDTF">2023-05-18T09:47:57Z</dcterms:modified>
</cp:coreProperties>
</file>