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FO-PC\My_Documents\Site Upload 2023\"/>
    </mc:Choice>
  </mc:AlternateContent>
  <xr:revisionPtr revIDLastSave="0" documentId="13_ncr:1_{993FCF12-03E4-4EF1-8505-CC134DFF02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2322_Mar23" sheetId="1" r:id="rId1"/>
  </sheets>
  <definedNames>
    <definedName name="_xlnm.Print_Area" localSheetId="0">D2322_Mar23!$A$1:$K$54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  <c r="J13" i="1"/>
  <c r="G13" i="1"/>
  <c r="F13" i="1"/>
  <c r="D13" i="1"/>
  <c r="I7" i="1" l="1"/>
  <c r="E7" i="1"/>
  <c r="C7" i="1"/>
  <c r="H7" i="1"/>
  <c r="J54" i="1" l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9" i="1"/>
  <c r="J8" i="1"/>
  <c r="F54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9" i="1"/>
  <c r="F8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9" i="1"/>
  <c r="G54" i="1"/>
  <c r="K45" i="1"/>
  <c r="K46" i="1"/>
  <c r="K47" i="1"/>
  <c r="K48" i="1"/>
  <c r="K49" i="1"/>
  <c r="K50" i="1"/>
  <c r="K51" i="1"/>
  <c r="K52" i="1"/>
  <c r="K53" i="1"/>
  <c r="K54" i="1"/>
  <c r="D45" i="1"/>
  <c r="D46" i="1"/>
  <c r="D47" i="1"/>
  <c r="D48" i="1"/>
  <c r="D49" i="1"/>
  <c r="D50" i="1"/>
  <c r="D51" i="1"/>
  <c r="D52" i="1"/>
  <c r="D53" i="1"/>
  <c r="D54" i="1"/>
  <c r="D9" i="1" l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8" i="1"/>
  <c r="K44" i="1" l="1"/>
  <c r="K33" i="1" l="1"/>
  <c r="K43" i="1"/>
  <c r="K29" i="1" l="1"/>
  <c r="K42" i="1"/>
  <c r="K10" i="1" l="1"/>
  <c r="K8" i="1"/>
  <c r="K12" i="1"/>
  <c r="K22" i="1"/>
  <c r="K14" i="1"/>
  <c r="K11" i="1"/>
  <c r="K23" i="1"/>
  <c r="K19" i="1"/>
  <c r="K20" i="1"/>
  <c r="K26" i="1"/>
  <c r="K28" i="1"/>
  <c r="K15" i="1"/>
  <c r="K17" i="1"/>
  <c r="K16" i="1"/>
  <c r="K31" i="1"/>
  <c r="K25" i="1"/>
  <c r="K24" i="1"/>
  <c r="K18" i="1"/>
  <c r="K21" i="1"/>
  <c r="K27" i="1"/>
  <c r="K34" i="1"/>
  <c r="K30" i="1"/>
  <c r="K35" i="1"/>
  <c r="K32" i="1"/>
  <c r="K38" i="1"/>
  <c r="K36" i="1"/>
  <c r="K40" i="1"/>
  <c r="K39" i="1"/>
  <c r="K37" i="1"/>
  <c r="K41" i="1"/>
  <c r="G8" i="1"/>
  <c r="K7" i="1" l="1"/>
  <c r="G7" i="1" l="1"/>
  <c r="K9" i="1" l="1"/>
  <c r="K6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<sst xmlns="http://schemas.openxmlformats.org/spreadsheetml/2006/main" count="59" uniqueCount="59">
  <si>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</si>
  <si>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</si>
  <si>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</si>
  <si>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</si>
  <si>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</si>
  <si>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</si>
  <si>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</si>
  <si>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</si>
  <si>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</si>
  <si>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</si>
  <si>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</si>
  <si>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</si>
  <si>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</si>
  <si>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</si>
  <si>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</si>
  <si>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</si>
  <si>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</si>
  <si>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</si>
  <si>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</si>
  <si>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</si>
  <si>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</si>
  <si>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</si>
  <si>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</si>
  <si>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</si>
  <si>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</si>
  <si>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</si>
  <si>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</si>
  <si>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</si>
  <si>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</si>
  <si>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</si>
  <si>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</si>
  <si>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</si>
  <si>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</si>
  <si>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</si>
  <si>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</si>
  <si>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</si>
  <si>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</si>
  <si>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</si>
  <si>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</si>
  <si>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KIA</t>
  </si>
  <si>
    <t>CITROEN/DS</t>
  </si>
  <si>
    <t>LEAPMOTOR</t>
  </si>
  <si>
    <t>% D23/22</t>
  </si>
  <si>
    <t>CHAUSSON</t>
  </si>
  <si>
    <t>BENTLEY</t>
  </si>
  <si>
    <t>LOTUS</t>
  </si>
  <si>
    <t>FERRARI</t>
  </si>
  <si>
    <t>JIAYUAN</t>
  </si>
  <si>
    <t>KERABOSS</t>
  </si>
  <si>
    <t>CAPRON</t>
  </si>
  <si>
    <t>LAMBORGHINI</t>
  </si>
  <si>
    <t>ZHIDOU</t>
  </si>
  <si>
    <t>LEVC</t>
  </si>
  <si>
    <t>March '23 -YTD</t>
  </si>
  <si>
    <t>Mar. '23</t>
  </si>
  <si>
    <t>Mar. '22</t>
  </si>
  <si>
    <t>LANCIA</t>
  </si>
  <si>
    <t>Mar. '23 - YTD</t>
  </si>
  <si>
    <t>Mar. '22 -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</si>
</sst>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7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right" vertical="center"/>
    </xf>
    <xf numFmtId="17" fontId="5" fillId="2" borderId="1" xfId="2" applyNumberFormat="1" applyFont="1" applyFill="1" applyBorder="1" applyAlignment="1">
      <alignment horizontal="center" vertical="center"/>
    </xf>
    <xf numFmtId="164" fontId="6" fillId="3" borderId="8" xfId="1" applyNumberFormat="1" applyFont="1" applyFill="1" applyBorder="1" applyAlignment="1">
      <alignment horizontal="right" vertical="center"/>
    </xf>
    <xf numFmtId="165" fontId="10" fillId="3" borderId="9" xfId="2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0" fontId="9" fillId="3" borderId="14" xfId="3" applyFont="1" applyFill="1" applyBorder="1" applyAlignment="1">
      <alignment horizontal="left" vertical="center"/>
    </xf>
    <xf numFmtId="164" fontId="6" fillId="3" borderId="15" xfId="1" applyNumberFormat="1" applyFont="1" applyFill="1" applyBorder="1" applyAlignment="1">
      <alignment horizontal="right" vertical="center"/>
    </xf>
    <xf numFmtId="164" fontId="6" fillId="3" borderId="16" xfId="1" applyNumberFormat="1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164" fontId="6" fillId="3" borderId="13" xfId="1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165" fontId="10" fillId="3" borderId="19" xfId="2" applyNumberFormat="1" applyFont="1" applyFill="1" applyBorder="1" applyAlignment="1">
      <alignment horizontal="center" vertical="center"/>
    </xf>
    <xf numFmtId="165" fontId="10" fillId="3" borderId="20" xfId="2" applyNumberFormat="1" applyFont="1" applyFill="1" applyBorder="1" applyAlignment="1">
      <alignment horizontal="center" vertical="center"/>
    </xf>
    <xf numFmtId="165" fontId="10" fillId="3" borderId="15" xfId="2" applyNumberFormat="1" applyFont="1" applyFill="1" applyBorder="1" applyAlignment="1">
      <alignment horizontal="center" vertical="center"/>
    </xf>
    <xf numFmtId="165" fontId="10" fillId="3" borderId="16" xfId="2" applyNumberFormat="1" applyFont="1" applyFill="1" applyBorder="1" applyAlignment="1">
      <alignment horizontal="center" vertical="center"/>
    </xf>
    <xf numFmtId="164" fontId="5" fillId="3" borderId="17" xfId="1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64" fontId="6" fillId="3" borderId="20" xfId="1" applyNumberFormat="1" applyFont="1" applyFill="1" applyBorder="1" applyAlignment="1">
      <alignment horizontal="right" vertical="center"/>
    </xf>
    <xf numFmtId="3" fontId="5" fillId="2" borderId="10" xfId="2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5" fillId="2" borderId="24" xfId="2" applyFont="1" applyFill="1" applyBorder="1" applyAlignment="1">
      <alignment horizontal="center" vertical="center"/>
    </xf>
    <xf numFmtId="0" fontId="5" fillId="2" borderId="25" xfId="2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3" fontId="5" fillId="3" borderId="10" xfId="2" applyNumberFormat="1" applyFont="1" applyFill="1" applyBorder="1" applyAlignment="1">
      <alignment horizontal="center" vertical="center"/>
    </xf>
    <xf numFmtId="3" fontId="5" fillId="3" borderId="11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6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 xr:uid="{00000000-0005-0000-0000-000002000000}"/>
    <cellStyle name="Βασικό_COMPARISON98_97" xfId="2" xr:uid="{00000000-0005-0000-0000-000003000000}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11</xdr:col>
      <xdr:colOff>104</xdr:colOff>
      <xdr:row>3</xdr:row>
      <xdr:rowOff>207275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54"/>
  <sheetViews>
    <sheetView tabSelected="1" zoomScaleNormal="100" zoomScaleSheetLayoutView="100" workbookViewId="0"/>
  </sheetViews>
  <sheetFormatPr defaultColWidth="9.140625" defaultRowHeight="11.25" x14ac:dyDescent="0.2"/>
  <cols>
    <col min="1" max="1" width="15.42578125" style="1" bestFit="1" customWidth="1"/>
    <col min="2" max="2" width="16.7109375" style="1" customWidth="1"/>
    <col min="3" max="3" width="7.7109375" style="1" customWidth="1"/>
    <col min="4" max="4" width="5.7109375" style="1" customWidth="1"/>
    <col min="5" max="5" width="7.7109375" style="1" customWidth="1"/>
    <col min="6" max="6" width="5.7109375" style="1" customWidth="1"/>
    <col min="7" max="7" width="10.7109375" style="1" customWidth="1"/>
    <col min="8" max="8" width="13.7109375" style="1" customWidth="1"/>
    <col min="9" max="9" width="7.7109375" style="1" customWidth="1"/>
    <col min="10" max="10" width="5.7109375" style="2" customWidth="1"/>
    <col min="11" max="11" width="10.7109375" style="1" customWidth="1"/>
    <col min="12" max="12" width="9.140625" style="1"/>
    <col min="13" max="13" width="13.7109375" style="1" bestFit="1" customWidth="1"/>
    <col min="14" max="16384" width="9.140625" style="1"/>
  </cols>
  <sheetData>
    <row r="1" spans="1:11" ht="37.5" customHeight="1" x14ac:dyDescent="0.2"/>
    <row r="2" spans="1:11" ht="15" customHeight="1" x14ac:dyDescent="0.2">
      <c r="A2" s="3" t="s">
        <v>53</v>
      </c>
      <c r="B2" s="4"/>
      <c r="C2" s="4"/>
      <c r="D2" s="4"/>
    </row>
    <row r="3" spans="1:11" ht="18.75" customHeight="1" x14ac:dyDescent="0.2">
      <c r="A3" s="44" t="s">
        <v>36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8.75" customHeight="1" x14ac:dyDescent="0.2">
      <c r="A4" s="44" t="s">
        <v>37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1.25" customHeight="1" thickBot="1" x14ac:dyDescent="0.25">
      <c r="G5" s="2"/>
    </row>
    <row r="6" spans="1:11" ht="15" customHeight="1" x14ac:dyDescent="0.2">
      <c r="A6" s="37" t="s">
        <v>0</v>
      </c>
      <c r="B6" s="6" t="s">
        <v>1</v>
      </c>
      <c r="C6" s="45" t="s">
        <v>54</v>
      </c>
      <c r="D6" s="46"/>
      <c r="E6" s="46" t="s">
        <v>55</v>
      </c>
      <c r="F6" s="46"/>
      <c r="G6" s="7" t="s">
        <v>42</v>
      </c>
      <c r="H6" s="9" t="s">
        <v>57</v>
      </c>
      <c r="I6" s="46" t="s">
        <v>58</v>
      </c>
      <c r="J6" s="46"/>
      <c r="K6" s="7" t="str">
        <f>G6</f>
        <v>% D23/22</v>
      </c>
    </row>
    <row r="7" spans="1:11" s="5" customFormat="1" ht="15" customHeight="1" thickBot="1" x14ac:dyDescent="0.25">
      <c r="A7" s="38" t="s">
        <v>2</v>
      </c>
      <c r="B7" s="14" t="s">
        <v>3</v>
      </c>
      <c r="C7" s="42">
        <f>SUM(C8:C54)</f>
        <v>13284</v>
      </c>
      <c r="D7" s="43"/>
      <c r="E7" s="43">
        <f>SUM(E8:E54)</f>
        <v>8410</v>
      </c>
      <c r="F7" s="43"/>
      <c r="G7" s="29">
        <f>C7/E7-1</f>
        <v>0.57954815695600481</v>
      </c>
      <c r="H7" s="33">
        <f>SUM(H8:H54)</f>
        <v>33772</v>
      </c>
      <c r="I7" s="43">
        <f>SUM(I8:I54)</f>
        <v>22427</v>
      </c>
      <c r="J7" s="43"/>
      <c r="K7" s="29">
        <f>H7/I7-1</f>
        <v>0.50586346814107985</v>
      </c>
    </row>
    <row r="8" spans="1:11" ht="15" customHeight="1" x14ac:dyDescent="0.2">
      <c r="A8" s="39">
        <v>1</v>
      </c>
      <c r="B8" s="34" t="s">
        <v>4</v>
      </c>
      <c r="C8" s="30">
        <v>1584</v>
      </c>
      <c r="D8" s="26">
        <f t="shared" ref="D8:D54" si="0">RANK(C8,$C$8:$C$44)</f>
        <v>1</v>
      </c>
      <c r="E8" s="30">
        <v>1079</v>
      </c>
      <c r="F8" s="20">
        <f t="shared" ref="F8:F54" si="1">RANK(E8,$E$8:$E$54)</f>
        <v>1</v>
      </c>
      <c r="G8" s="32">
        <f t="shared" ref="G8:G54" si="2">IF(ISERROR((C8-E8)/E8), IF(E8=0,IF(C8&gt;0,1,IF(C8=0,0,((C8-E8)/E8)))),(C8-E8)/E8)</f>
        <v>0.46802594995366081</v>
      </c>
      <c r="H8" s="18">
        <v>3988</v>
      </c>
      <c r="I8" s="19">
        <v>3387</v>
      </c>
      <c r="J8" s="20">
        <f t="shared" ref="J8:J54" si="3">RANK(I8,$I$8:$I$54)</f>
        <v>1</v>
      </c>
      <c r="K8" s="21">
        <f t="shared" ref="K8:K54" si="4">IF(ISERROR((H8-I8)/I8), IF(I8=0,IF(H8&gt;0,1,IF(H8=0,0,((H8-I8)/I8)))),(H8-I8)/I8)</f>
        <v>0.17744316504281074</v>
      </c>
    </row>
    <row r="9" spans="1:11" ht="15" customHeight="1" x14ac:dyDescent="0.2">
      <c r="A9" s="40">
        <f t="shared" ref="A9:A54" si="5">A8+1</f>
        <v>2</v>
      </c>
      <c r="B9" s="35" t="s">
        <v>7</v>
      </c>
      <c r="C9" s="31">
        <v>1285</v>
      </c>
      <c r="D9" s="27">
        <f t="shared" si="0"/>
        <v>2</v>
      </c>
      <c r="E9" s="31">
        <v>494</v>
      </c>
      <c r="F9" s="11">
        <f t="shared" si="1"/>
        <v>5</v>
      </c>
      <c r="G9" s="15">
        <f t="shared" si="2"/>
        <v>1.6012145748987854</v>
      </c>
      <c r="H9" s="22">
        <v>3501</v>
      </c>
      <c r="I9" s="17">
        <v>1667</v>
      </c>
      <c r="J9" s="11">
        <f t="shared" si="3"/>
        <v>4</v>
      </c>
      <c r="K9" s="8">
        <f t="shared" si="4"/>
        <v>1.1001799640071985</v>
      </c>
    </row>
    <row r="10" spans="1:11" ht="15" customHeight="1" x14ac:dyDescent="0.2">
      <c r="A10" s="40">
        <f t="shared" si="5"/>
        <v>3</v>
      </c>
      <c r="B10" s="35" t="s">
        <v>40</v>
      </c>
      <c r="C10" s="31">
        <v>1044</v>
      </c>
      <c r="D10" s="27">
        <f t="shared" si="0"/>
        <v>3</v>
      </c>
      <c r="E10" s="31">
        <v>382</v>
      </c>
      <c r="F10" s="11">
        <f t="shared" si="1"/>
        <v>9</v>
      </c>
      <c r="G10" s="15">
        <f t="shared" si="2"/>
        <v>1.7329842931937174</v>
      </c>
      <c r="H10" s="22">
        <v>3166</v>
      </c>
      <c r="I10" s="17">
        <v>1078</v>
      </c>
      <c r="J10" s="11">
        <f t="shared" si="3"/>
        <v>6</v>
      </c>
      <c r="K10" s="8">
        <f t="shared" si="4"/>
        <v>1.9369202226345084</v>
      </c>
    </row>
    <row r="11" spans="1:11" ht="15" customHeight="1" x14ac:dyDescent="0.2">
      <c r="A11" s="40">
        <f t="shared" si="5"/>
        <v>4</v>
      </c>
      <c r="B11" s="35" t="s">
        <v>8</v>
      </c>
      <c r="C11" s="12">
        <v>738</v>
      </c>
      <c r="D11" s="27">
        <f t="shared" si="0"/>
        <v>6</v>
      </c>
      <c r="E11" s="12">
        <v>841</v>
      </c>
      <c r="F11" s="11">
        <f t="shared" si="1"/>
        <v>2</v>
      </c>
      <c r="G11" s="15">
        <f t="shared" si="2"/>
        <v>-0.12247324613555291</v>
      </c>
      <c r="H11" s="22">
        <v>2999</v>
      </c>
      <c r="I11" s="17">
        <v>1711</v>
      </c>
      <c r="J11" s="11">
        <f t="shared" si="3"/>
        <v>3</v>
      </c>
      <c r="K11" s="8">
        <f t="shared" si="4"/>
        <v>0.75277615429573352</v>
      </c>
    </row>
    <row r="12" spans="1:11" ht="15" customHeight="1" x14ac:dyDescent="0.2">
      <c r="A12" s="40">
        <f t="shared" si="5"/>
        <v>5</v>
      </c>
      <c r="B12" s="35" t="s">
        <v>13</v>
      </c>
      <c r="C12" s="12">
        <v>896</v>
      </c>
      <c r="D12" s="27">
        <f t="shared" si="0"/>
        <v>5</v>
      </c>
      <c r="E12" s="12">
        <v>824</v>
      </c>
      <c r="F12" s="11">
        <f t="shared" si="1"/>
        <v>3</v>
      </c>
      <c r="G12" s="15">
        <f t="shared" si="2"/>
        <v>8.7378640776699032E-2</v>
      </c>
      <c r="H12" s="22">
        <v>2703</v>
      </c>
      <c r="I12" s="17">
        <v>2159</v>
      </c>
      <c r="J12" s="11">
        <f t="shared" si="3"/>
        <v>2</v>
      </c>
      <c r="K12" s="8">
        <f t="shared" si="4"/>
        <v>0.25196850393700787</v>
      </c>
    </row>
    <row r="13" spans="1:11" ht="15" customHeight="1" x14ac:dyDescent="0.2">
      <c r="A13" s="40">
        <f t="shared" si="5"/>
        <v>6</v>
      </c>
      <c r="B13" s="35" t="s">
        <v>5</v>
      </c>
      <c r="C13" s="12">
        <v>997</v>
      </c>
      <c r="D13" s="27">
        <f t="shared" si="0"/>
        <v>4</v>
      </c>
      <c r="E13" s="12">
        <v>602</v>
      </c>
      <c r="F13" s="11">
        <f t="shared" si="1"/>
        <v>4</v>
      </c>
      <c r="G13" s="15">
        <f t="shared" si="2"/>
        <v>0.65614617940199338</v>
      </c>
      <c r="H13" s="22">
        <v>2203</v>
      </c>
      <c r="I13" s="17">
        <v>1446</v>
      </c>
      <c r="J13" s="11">
        <f t="shared" si="3"/>
        <v>5</v>
      </c>
      <c r="K13" s="8">
        <f t="shared" si="4"/>
        <v>0.52351313969571234</v>
      </c>
    </row>
    <row r="14" spans="1:11" ht="15" customHeight="1" x14ac:dyDescent="0.2">
      <c r="A14" s="40">
        <f t="shared" si="5"/>
        <v>7</v>
      </c>
      <c r="B14" s="35" t="s">
        <v>12</v>
      </c>
      <c r="C14" s="12">
        <v>653</v>
      </c>
      <c r="D14" s="27">
        <f t="shared" si="0"/>
        <v>7</v>
      </c>
      <c r="E14" s="12">
        <v>387</v>
      </c>
      <c r="F14" s="11">
        <f t="shared" si="1"/>
        <v>8</v>
      </c>
      <c r="G14" s="15">
        <f t="shared" si="2"/>
        <v>0.6873385012919897</v>
      </c>
      <c r="H14" s="22">
        <v>1434</v>
      </c>
      <c r="I14" s="17">
        <v>899</v>
      </c>
      <c r="J14" s="11">
        <f t="shared" si="3"/>
        <v>9</v>
      </c>
      <c r="K14" s="8">
        <f t="shared" si="4"/>
        <v>0.59510567296996664</v>
      </c>
    </row>
    <row r="15" spans="1:11" ht="15" customHeight="1" x14ac:dyDescent="0.2">
      <c r="A15" s="40">
        <f t="shared" si="5"/>
        <v>8</v>
      </c>
      <c r="B15" s="35" t="s">
        <v>39</v>
      </c>
      <c r="C15" s="12">
        <v>595</v>
      </c>
      <c r="D15" s="27">
        <f t="shared" si="0"/>
        <v>8</v>
      </c>
      <c r="E15" s="12">
        <v>443</v>
      </c>
      <c r="F15" s="11">
        <f t="shared" si="1"/>
        <v>7</v>
      </c>
      <c r="G15" s="15">
        <f t="shared" si="2"/>
        <v>0.34311512415349887</v>
      </c>
      <c r="H15" s="22">
        <v>1411</v>
      </c>
      <c r="I15" s="17">
        <v>1003</v>
      </c>
      <c r="J15" s="11">
        <f t="shared" si="3"/>
        <v>7</v>
      </c>
      <c r="K15" s="8">
        <f t="shared" si="4"/>
        <v>0.40677966101694918</v>
      </c>
    </row>
    <row r="16" spans="1:11" ht="15" customHeight="1" x14ac:dyDescent="0.2">
      <c r="A16" s="40">
        <f t="shared" si="5"/>
        <v>9</v>
      </c>
      <c r="B16" s="35" t="s">
        <v>9</v>
      </c>
      <c r="C16" s="12">
        <v>506</v>
      </c>
      <c r="D16" s="27">
        <f t="shared" si="0"/>
        <v>10</v>
      </c>
      <c r="E16" s="12">
        <v>278</v>
      </c>
      <c r="F16" s="11">
        <f t="shared" si="1"/>
        <v>13</v>
      </c>
      <c r="G16" s="15">
        <f t="shared" si="2"/>
        <v>0.82014388489208634</v>
      </c>
      <c r="H16" s="22">
        <v>1339</v>
      </c>
      <c r="I16" s="17">
        <v>752</v>
      </c>
      <c r="J16" s="11">
        <f t="shared" si="3"/>
        <v>11</v>
      </c>
      <c r="K16" s="8">
        <f t="shared" si="4"/>
        <v>0.78058510638297873</v>
      </c>
    </row>
    <row r="17" spans="1:11" ht="15" customHeight="1" x14ac:dyDescent="0.2">
      <c r="A17" s="40">
        <f t="shared" si="5"/>
        <v>10</v>
      </c>
      <c r="B17" s="35" t="s">
        <v>16</v>
      </c>
      <c r="C17" s="12">
        <v>590</v>
      </c>
      <c r="D17" s="27">
        <f t="shared" si="0"/>
        <v>9</v>
      </c>
      <c r="E17" s="12">
        <v>283</v>
      </c>
      <c r="F17" s="11">
        <f t="shared" si="1"/>
        <v>12</v>
      </c>
      <c r="G17" s="15">
        <f t="shared" si="2"/>
        <v>1.0848056537102473</v>
      </c>
      <c r="H17" s="22">
        <v>1310</v>
      </c>
      <c r="I17" s="17">
        <v>936</v>
      </c>
      <c r="J17" s="11">
        <f t="shared" si="3"/>
        <v>8</v>
      </c>
      <c r="K17" s="8">
        <f t="shared" si="4"/>
        <v>0.3995726495726496</v>
      </c>
    </row>
    <row r="18" spans="1:11" ht="15" customHeight="1" x14ac:dyDescent="0.2">
      <c r="A18" s="40">
        <f t="shared" si="5"/>
        <v>11</v>
      </c>
      <c r="B18" s="35" t="s">
        <v>14</v>
      </c>
      <c r="C18" s="12">
        <v>459</v>
      </c>
      <c r="D18" s="27">
        <f t="shared" si="0"/>
        <v>11</v>
      </c>
      <c r="E18" s="12">
        <v>174</v>
      </c>
      <c r="F18" s="11">
        <f t="shared" si="1"/>
        <v>17</v>
      </c>
      <c r="G18" s="15">
        <f t="shared" si="2"/>
        <v>1.6379310344827587</v>
      </c>
      <c r="H18" s="22">
        <v>1086</v>
      </c>
      <c r="I18" s="17">
        <v>610</v>
      </c>
      <c r="J18" s="11">
        <f t="shared" si="3"/>
        <v>16</v>
      </c>
      <c r="K18" s="8">
        <f t="shared" si="4"/>
        <v>0.78032786885245897</v>
      </c>
    </row>
    <row r="19" spans="1:11" ht="15" customHeight="1" x14ac:dyDescent="0.2">
      <c r="A19" s="40">
        <f t="shared" si="5"/>
        <v>12</v>
      </c>
      <c r="B19" s="35" t="s">
        <v>15</v>
      </c>
      <c r="C19" s="12">
        <v>425</v>
      </c>
      <c r="D19" s="27">
        <f t="shared" si="0"/>
        <v>13</v>
      </c>
      <c r="E19" s="12">
        <v>284</v>
      </c>
      <c r="F19" s="11">
        <f t="shared" si="1"/>
        <v>11</v>
      </c>
      <c r="G19" s="15">
        <f t="shared" si="2"/>
        <v>0.49647887323943662</v>
      </c>
      <c r="H19" s="22">
        <v>978</v>
      </c>
      <c r="I19" s="17">
        <v>747</v>
      </c>
      <c r="J19" s="11">
        <f t="shared" si="3"/>
        <v>12</v>
      </c>
      <c r="K19" s="8">
        <f t="shared" si="4"/>
        <v>0.30923694779116467</v>
      </c>
    </row>
    <row r="20" spans="1:11" ht="15" customHeight="1" x14ac:dyDescent="0.2">
      <c r="A20" s="40">
        <f t="shared" si="5"/>
        <v>13</v>
      </c>
      <c r="B20" s="35" t="s">
        <v>10</v>
      </c>
      <c r="C20" s="12">
        <v>439</v>
      </c>
      <c r="D20" s="27">
        <f t="shared" si="0"/>
        <v>12</v>
      </c>
      <c r="E20" s="12">
        <v>485</v>
      </c>
      <c r="F20" s="11">
        <f t="shared" si="1"/>
        <v>6</v>
      </c>
      <c r="G20" s="15">
        <f t="shared" si="2"/>
        <v>-9.4845360824742264E-2</v>
      </c>
      <c r="H20" s="22">
        <v>859</v>
      </c>
      <c r="I20" s="17">
        <v>881</v>
      </c>
      <c r="J20" s="11">
        <f t="shared" si="3"/>
        <v>10</v>
      </c>
      <c r="K20" s="8">
        <f t="shared" si="4"/>
        <v>-2.4971623155505107E-2</v>
      </c>
    </row>
    <row r="21" spans="1:11" ht="15" customHeight="1" x14ac:dyDescent="0.2">
      <c r="A21" s="40">
        <f t="shared" si="5"/>
        <v>14</v>
      </c>
      <c r="B21" s="35" t="s">
        <v>6</v>
      </c>
      <c r="C21" s="12">
        <v>340</v>
      </c>
      <c r="D21" s="27">
        <f t="shared" si="0"/>
        <v>17</v>
      </c>
      <c r="E21" s="12">
        <v>172</v>
      </c>
      <c r="F21" s="11">
        <f t="shared" si="1"/>
        <v>18</v>
      </c>
      <c r="G21" s="15">
        <f t="shared" si="2"/>
        <v>0.97674418604651159</v>
      </c>
      <c r="H21" s="22">
        <v>857</v>
      </c>
      <c r="I21" s="17">
        <v>563</v>
      </c>
      <c r="J21" s="11">
        <f t="shared" si="3"/>
        <v>18</v>
      </c>
      <c r="K21" s="8">
        <f t="shared" si="4"/>
        <v>0.52220248667850799</v>
      </c>
    </row>
    <row r="22" spans="1:11" ht="15" customHeight="1" x14ac:dyDescent="0.2">
      <c r="A22" s="40">
        <f t="shared" si="5"/>
        <v>15</v>
      </c>
      <c r="B22" s="35" t="s">
        <v>25</v>
      </c>
      <c r="C22" s="12">
        <v>400</v>
      </c>
      <c r="D22" s="27">
        <f t="shared" si="0"/>
        <v>14</v>
      </c>
      <c r="E22" s="12">
        <v>141</v>
      </c>
      <c r="F22" s="11">
        <f t="shared" si="1"/>
        <v>19</v>
      </c>
      <c r="G22" s="15">
        <f t="shared" si="2"/>
        <v>1.8368794326241136</v>
      </c>
      <c r="H22" s="22">
        <v>843</v>
      </c>
      <c r="I22" s="17">
        <v>685</v>
      </c>
      <c r="J22" s="11">
        <f t="shared" si="3"/>
        <v>14</v>
      </c>
      <c r="K22" s="8">
        <f t="shared" si="4"/>
        <v>0.23065693430656933</v>
      </c>
    </row>
    <row r="23" spans="1:11" ht="15" customHeight="1" x14ac:dyDescent="0.2">
      <c r="A23" s="40">
        <f t="shared" si="5"/>
        <v>16</v>
      </c>
      <c r="B23" s="35" t="s">
        <v>11</v>
      </c>
      <c r="C23" s="12">
        <v>388</v>
      </c>
      <c r="D23" s="27">
        <f t="shared" si="0"/>
        <v>16</v>
      </c>
      <c r="E23" s="12">
        <v>348</v>
      </c>
      <c r="F23" s="11">
        <f t="shared" si="1"/>
        <v>10</v>
      </c>
      <c r="G23" s="15">
        <f t="shared" si="2"/>
        <v>0.11494252873563218</v>
      </c>
      <c r="H23" s="22">
        <v>818</v>
      </c>
      <c r="I23" s="17">
        <v>684</v>
      </c>
      <c r="J23" s="11">
        <f t="shared" si="3"/>
        <v>15</v>
      </c>
      <c r="K23" s="8">
        <f t="shared" si="4"/>
        <v>0.195906432748538</v>
      </c>
    </row>
    <row r="24" spans="1:11" ht="15" customHeight="1" x14ac:dyDescent="0.2">
      <c r="A24" s="40">
        <f t="shared" si="5"/>
        <v>17</v>
      </c>
      <c r="B24" s="35" t="s">
        <v>17</v>
      </c>
      <c r="C24" s="12">
        <v>392</v>
      </c>
      <c r="D24" s="27">
        <f t="shared" si="0"/>
        <v>15</v>
      </c>
      <c r="E24" s="12">
        <v>180</v>
      </c>
      <c r="F24" s="11">
        <f t="shared" si="1"/>
        <v>14</v>
      </c>
      <c r="G24" s="15">
        <f t="shared" si="2"/>
        <v>1.1777777777777778</v>
      </c>
      <c r="H24" s="22">
        <v>773</v>
      </c>
      <c r="I24" s="17">
        <v>609</v>
      </c>
      <c r="J24" s="11">
        <f t="shared" si="3"/>
        <v>17</v>
      </c>
      <c r="K24" s="8">
        <f t="shared" si="4"/>
        <v>0.26929392446633826</v>
      </c>
    </row>
    <row r="25" spans="1:11" ht="15" customHeight="1" x14ac:dyDescent="0.2">
      <c r="A25" s="40">
        <f t="shared" si="5"/>
        <v>18</v>
      </c>
      <c r="B25" s="35" t="s">
        <v>22</v>
      </c>
      <c r="C25" s="12">
        <v>197</v>
      </c>
      <c r="D25" s="27">
        <f t="shared" si="0"/>
        <v>21</v>
      </c>
      <c r="E25" s="12">
        <v>177</v>
      </c>
      <c r="F25" s="11">
        <f t="shared" si="1"/>
        <v>16</v>
      </c>
      <c r="G25" s="15">
        <f t="shared" si="2"/>
        <v>0.11299435028248588</v>
      </c>
      <c r="H25" s="22">
        <v>601</v>
      </c>
      <c r="I25" s="17">
        <v>724</v>
      </c>
      <c r="J25" s="11">
        <f t="shared" si="3"/>
        <v>13</v>
      </c>
      <c r="K25" s="8">
        <f t="shared" si="4"/>
        <v>-0.16988950276243095</v>
      </c>
    </row>
    <row r="26" spans="1:11" ht="15" customHeight="1" x14ac:dyDescent="0.2">
      <c r="A26" s="40">
        <f t="shared" si="5"/>
        <v>19</v>
      </c>
      <c r="B26" s="35" t="s">
        <v>19</v>
      </c>
      <c r="C26" s="12">
        <v>264</v>
      </c>
      <c r="D26" s="27">
        <f t="shared" si="0"/>
        <v>19</v>
      </c>
      <c r="E26" s="12">
        <v>71</v>
      </c>
      <c r="F26" s="11">
        <f t="shared" si="1"/>
        <v>23</v>
      </c>
      <c r="G26" s="15">
        <f t="shared" si="2"/>
        <v>2.7183098591549295</v>
      </c>
      <c r="H26" s="22">
        <v>588</v>
      </c>
      <c r="I26" s="17">
        <v>168</v>
      </c>
      <c r="J26" s="11">
        <f t="shared" si="3"/>
        <v>22</v>
      </c>
      <c r="K26" s="8">
        <f t="shared" si="4"/>
        <v>2.5</v>
      </c>
    </row>
    <row r="27" spans="1:11" ht="15" customHeight="1" x14ac:dyDescent="0.2">
      <c r="A27" s="40">
        <f t="shared" si="5"/>
        <v>20</v>
      </c>
      <c r="B27" s="35" t="s">
        <v>18</v>
      </c>
      <c r="C27" s="12">
        <v>166</v>
      </c>
      <c r="D27" s="27">
        <f t="shared" si="0"/>
        <v>22</v>
      </c>
      <c r="E27" s="12">
        <v>134</v>
      </c>
      <c r="F27" s="11">
        <f t="shared" si="1"/>
        <v>20</v>
      </c>
      <c r="G27" s="15">
        <f t="shared" si="2"/>
        <v>0.23880597014925373</v>
      </c>
      <c r="H27" s="22">
        <v>492</v>
      </c>
      <c r="I27" s="17">
        <v>375</v>
      </c>
      <c r="J27" s="11">
        <f t="shared" si="3"/>
        <v>20</v>
      </c>
      <c r="K27" s="8">
        <f t="shared" si="4"/>
        <v>0.312</v>
      </c>
    </row>
    <row r="28" spans="1:11" ht="15" customHeight="1" x14ac:dyDescent="0.2">
      <c r="A28" s="40">
        <f t="shared" si="5"/>
        <v>21</v>
      </c>
      <c r="B28" s="35" t="s">
        <v>34</v>
      </c>
      <c r="C28" s="12">
        <v>336</v>
      </c>
      <c r="D28" s="27">
        <f t="shared" si="0"/>
        <v>18</v>
      </c>
      <c r="E28" s="12">
        <v>105</v>
      </c>
      <c r="F28" s="11">
        <f t="shared" si="1"/>
        <v>22</v>
      </c>
      <c r="G28" s="15">
        <f t="shared" si="2"/>
        <v>2.2000000000000002</v>
      </c>
      <c r="H28" s="22">
        <v>477</v>
      </c>
      <c r="I28" s="17">
        <v>105</v>
      </c>
      <c r="J28" s="11">
        <f t="shared" si="3"/>
        <v>24</v>
      </c>
      <c r="K28" s="8">
        <f t="shared" si="4"/>
        <v>3.5428571428571427</v>
      </c>
    </row>
    <row r="29" spans="1:11" ht="15" customHeight="1" x14ac:dyDescent="0.2">
      <c r="A29" s="40">
        <f t="shared" si="5"/>
        <v>22</v>
      </c>
      <c r="B29" s="35" t="s">
        <v>20</v>
      </c>
      <c r="C29" s="12">
        <v>198</v>
      </c>
      <c r="D29" s="27">
        <f t="shared" si="0"/>
        <v>20</v>
      </c>
      <c r="E29" s="12">
        <v>178</v>
      </c>
      <c r="F29" s="11">
        <f t="shared" si="1"/>
        <v>15</v>
      </c>
      <c r="G29" s="15">
        <f t="shared" si="2"/>
        <v>0.11235955056179775</v>
      </c>
      <c r="H29" s="22">
        <v>365</v>
      </c>
      <c r="I29" s="17">
        <v>499</v>
      </c>
      <c r="J29" s="11">
        <f t="shared" si="3"/>
        <v>19</v>
      </c>
      <c r="K29" s="8">
        <f t="shared" si="4"/>
        <v>-0.26853707414829658</v>
      </c>
    </row>
    <row r="30" spans="1:11" ht="15" customHeight="1" x14ac:dyDescent="0.2">
      <c r="A30" s="40">
        <f t="shared" si="5"/>
        <v>23</v>
      </c>
      <c r="B30" s="35" t="s">
        <v>33</v>
      </c>
      <c r="C30" s="12">
        <v>81</v>
      </c>
      <c r="D30" s="27">
        <f t="shared" si="0"/>
        <v>24</v>
      </c>
      <c r="E30" s="12">
        <v>47</v>
      </c>
      <c r="F30" s="11">
        <f t="shared" si="1"/>
        <v>24</v>
      </c>
      <c r="G30" s="15">
        <f t="shared" si="2"/>
        <v>0.72340425531914898</v>
      </c>
      <c r="H30" s="22">
        <v>225</v>
      </c>
      <c r="I30" s="17">
        <v>114</v>
      </c>
      <c r="J30" s="11">
        <f t="shared" si="3"/>
        <v>23</v>
      </c>
      <c r="K30" s="8">
        <f t="shared" si="4"/>
        <v>0.97368421052631582</v>
      </c>
    </row>
    <row r="31" spans="1:11" ht="15" customHeight="1" x14ac:dyDescent="0.2">
      <c r="A31" s="40">
        <f t="shared" si="5"/>
        <v>24</v>
      </c>
      <c r="B31" s="35" t="s">
        <v>28</v>
      </c>
      <c r="C31" s="12">
        <v>46</v>
      </c>
      <c r="D31" s="27">
        <f t="shared" si="0"/>
        <v>26</v>
      </c>
      <c r="E31" s="12">
        <v>29</v>
      </c>
      <c r="F31" s="11">
        <f t="shared" si="1"/>
        <v>25</v>
      </c>
      <c r="G31" s="15">
        <f t="shared" si="2"/>
        <v>0.58620689655172409</v>
      </c>
      <c r="H31" s="22">
        <v>166</v>
      </c>
      <c r="I31" s="17">
        <v>103</v>
      </c>
      <c r="J31" s="11">
        <f t="shared" si="3"/>
        <v>25</v>
      </c>
      <c r="K31" s="8">
        <f t="shared" si="4"/>
        <v>0.61165048543689315</v>
      </c>
    </row>
    <row r="32" spans="1:11" ht="15" customHeight="1" x14ac:dyDescent="0.2">
      <c r="A32" s="40">
        <f t="shared" si="5"/>
        <v>25</v>
      </c>
      <c r="B32" s="35" t="s">
        <v>24</v>
      </c>
      <c r="C32" s="12">
        <v>48</v>
      </c>
      <c r="D32" s="27">
        <f t="shared" si="0"/>
        <v>25</v>
      </c>
      <c r="E32" s="12">
        <v>7</v>
      </c>
      <c r="F32" s="11">
        <f t="shared" si="1"/>
        <v>31</v>
      </c>
      <c r="G32" s="15">
        <f t="shared" si="2"/>
        <v>5.8571428571428568</v>
      </c>
      <c r="H32" s="22">
        <v>164</v>
      </c>
      <c r="I32" s="17">
        <v>22</v>
      </c>
      <c r="J32" s="11">
        <f t="shared" si="3"/>
        <v>31</v>
      </c>
      <c r="K32" s="8">
        <f t="shared" si="4"/>
        <v>6.4545454545454541</v>
      </c>
    </row>
    <row r="33" spans="1:11" ht="15" customHeight="1" x14ac:dyDescent="0.2">
      <c r="A33" s="40">
        <f t="shared" si="5"/>
        <v>26</v>
      </c>
      <c r="B33" s="35" t="s">
        <v>35</v>
      </c>
      <c r="C33" s="12">
        <v>104</v>
      </c>
      <c r="D33" s="27">
        <f t="shared" si="0"/>
        <v>23</v>
      </c>
      <c r="E33" s="12">
        <v>29</v>
      </c>
      <c r="F33" s="11">
        <f t="shared" si="1"/>
        <v>25</v>
      </c>
      <c r="G33" s="15">
        <f t="shared" si="2"/>
        <v>2.5862068965517242</v>
      </c>
      <c r="H33" s="22">
        <v>158</v>
      </c>
      <c r="I33" s="17">
        <v>89</v>
      </c>
      <c r="J33" s="11">
        <f t="shared" si="3"/>
        <v>26</v>
      </c>
      <c r="K33" s="8">
        <f t="shared" si="4"/>
        <v>0.7752808988764045</v>
      </c>
    </row>
    <row r="34" spans="1:11" ht="15" customHeight="1" x14ac:dyDescent="0.2">
      <c r="A34" s="40">
        <f t="shared" si="5"/>
        <v>27</v>
      </c>
      <c r="B34" s="35" t="s">
        <v>30</v>
      </c>
      <c r="C34" s="12">
        <v>22</v>
      </c>
      <c r="D34" s="27">
        <f t="shared" si="0"/>
        <v>27</v>
      </c>
      <c r="E34" s="12">
        <v>17</v>
      </c>
      <c r="F34" s="11">
        <f t="shared" si="1"/>
        <v>29</v>
      </c>
      <c r="G34" s="15">
        <f t="shared" si="2"/>
        <v>0.29411764705882354</v>
      </c>
      <c r="H34" s="22">
        <v>58</v>
      </c>
      <c r="I34" s="17">
        <v>44</v>
      </c>
      <c r="J34" s="11">
        <f t="shared" si="3"/>
        <v>28</v>
      </c>
      <c r="K34" s="8">
        <f t="shared" si="4"/>
        <v>0.31818181818181818</v>
      </c>
    </row>
    <row r="35" spans="1:11" ht="15" customHeight="1" x14ac:dyDescent="0.2">
      <c r="A35" s="40">
        <f t="shared" si="5"/>
        <v>28</v>
      </c>
      <c r="B35" s="35" t="s">
        <v>23</v>
      </c>
      <c r="C35" s="12">
        <v>18</v>
      </c>
      <c r="D35" s="27">
        <f t="shared" si="0"/>
        <v>29</v>
      </c>
      <c r="E35" s="12">
        <v>26</v>
      </c>
      <c r="F35" s="11">
        <f t="shared" si="1"/>
        <v>27</v>
      </c>
      <c r="G35" s="15">
        <f t="shared" si="2"/>
        <v>-0.30769230769230771</v>
      </c>
      <c r="H35" s="22">
        <v>49</v>
      </c>
      <c r="I35" s="17">
        <v>59</v>
      </c>
      <c r="J35" s="11">
        <f t="shared" si="3"/>
        <v>27</v>
      </c>
      <c r="K35" s="8">
        <f t="shared" si="4"/>
        <v>-0.16949152542372881</v>
      </c>
    </row>
    <row r="36" spans="1:11" ht="15" customHeight="1" x14ac:dyDescent="0.2">
      <c r="A36" s="40">
        <f t="shared" si="5"/>
        <v>29</v>
      </c>
      <c r="B36" s="35" t="s">
        <v>32</v>
      </c>
      <c r="C36" s="12">
        <v>21</v>
      </c>
      <c r="D36" s="27">
        <f t="shared" si="0"/>
        <v>28</v>
      </c>
      <c r="E36" s="12">
        <v>7</v>
      </c>
      <c r="F36" s="11">
        <f t="shared" si="1"/>
        <v>31</v>
      </c>
      <c r="G36" s="15">
        <f t="shared" si="2"/>
        <v>2</v>
      </c>
      <c r="H36" s="22">
        <v>43</v>
      </c>
      <c r="I36" s="17">
        <v>11</v>
      </c>
      <c r="J36" s="11">
        <f t="shared" si="3"/>
        <v>33</v>
      </c>
      <c r="K36" s="8">
        <f t="shared" si="4"/>
        <v>2.9090909090909092</v>
      </c>
    </row>
    <row r="37" spans="1:11" ht="15" customHeight="1" x14ac:dyDescent="0.2">
      <c r="A37" s="40">
        <f t="shared" si="5"/>
        <v>30</v>
      </c>
      <c r="B37" s="35" t="s">
        <v>27</v>
      </c>
      <c r="C37" s="12">
        <v>17</v>
      </c>
      <c r="D37" s="27">
        <f t="shared" si="0"/>
        <v>30</v>
      </c>
      <c r="E37" s="12">
        <v>18</v>
      </c>
      <c r="F37" s="11">
        <f t="shared" si="1"/>
        <v>28</v>
      </c>
      <c r="G37" s="15">
        <f t="shared" si="2"/>
        <v>-5.5555555555555552E-2</v>
      </c>
      <c r="H37" s="22">
        <v>41</v>
      </c>
      <c r="I37" s="17">
        <v>43</v>
      </c>
      <c r="J37" s="11">
        <f t="shared" si="3"/>
        <v>29</v>
      </c>
      <c r="K37" s="8">
        <f t="shared" si="4"/>
        <v>-4.6511627906976744E-2</v>
      </c>
    </row>
    <row r="38" spans="1:11" ht="15" customHeight="1" x14ac:dyDescent="0.2">
      <c r="A38" s="40">
        <f t="shared" si="5"/>
        <v>31</v>
      </c>
      <c r="B38" s="35" t="s">
        <v>29</v>
      </c>
      <c r="C38" s="12">
        <v>10</v>
      </c>
      <c r="D38" s="27">
        <f t="shared" si="0"/>
        <v>31</v>
      </c>
      <c r="E38" s="12">
        <v>15</v>
      </c>
      <c r="F38" s="11">
        <f t="shared" si="1"/>
        <v>30</v>
      </c>
      <c r="G38" s="15">
        <f t="shared" si="2"/>
        <v>-0.33333333333333331</v>
      </c>
      <c r="H38" s="22">
        <v>23</v>
      </c>
      <c r="I38" s="17">
        <v>24</v>
      </c>
      <c r="J38" s="11">
        <f t="shared" si="3"/>
        <v>30</v>
      </c>
      <c r="K38" s="8">
        <f t="shared" si="4"/>
        <v>-4.1666666666666664E-2</v>
      </c>
    </row>
    <row r="39" spans="1:11" ht="15" customHeight="1" x14ac:dyDescent="0.2">
      <c r="A39" s="40">
        <f t="shared" si="5"/>
        <v>32</v>
      </c>
      <c r="B39" s="35" t="s">
        <v>31</v>
      </c>
      <c r="C39" s="12">
        <v>7</v>
      </c>
      <c r="D39" s="27">
        <f t="shared" si="0"/>
        <v>33</v>
      </c>
      <c r="E39" s="12">
        <v>6</v>
      </c>
      <c r="F39" s="11">
        <f t="shared" si="1"/>
        <v>33</v>
      </c>
      <c r="G39" s="15">
        <f t="shared" si="2"/>
        <v>0.16666666666666666</v>
      </c>
      <c r="H39" s="22">
        <v>19</v>
      </c>
      <c r="I39" s="17">
        <v>9</v>
      </c>
      <c r="J39" s="11">
        <f t="shared" si="3"/>
        <v>34</v>
      </c>
      <c r="K39" s="8">
        <f t="shared" si="4"/>
        <v>1.1111111111111112</v>
      </c>
    </row>
    <row r="40" spans="1:11" ht="15" customHeight="1" x14ac:dyDescent="0.2">
      <c r="A40" s="40">
        <f t="shared" si="5"/>
        <v>33</v>
      </c>
      <c r="B40" s="35" t="s">
        <v>21</v>
      </c>
      <c r="C40" s="12">
        <v>8</v>
      </c>
      <c r="D40" s="27">
        <f t="shared" si="0"/>
        <v>32</v>
      </c>
      <c r="E40" s="12">
        <v>4</v>
      </c>
      <c r="F40" s="11">
        <f t="shared" si="1"/>
        <v>34</v>
      </c>
      <c r="G40" s="15">
        <f t="shared" si="2"/>
        <v>1</v>
      </c>
      <c r="H40" s="22">
        <v>15</v>
      </c>
      <c r="I40" s="17">
        <v>17</v>
      </c>
      <c r="J40" s="11">
        <f t="shared" si="3"/>
        <v>32</v>
      </c>
      <c r="K40" s="8">
        <f t="shared" si="4"/>
        <v>-0.11764705882352941</v>
      </c>
    </row>
    <row r="41" spans="1:11" ht="15" customHeight="1" x14ac:dyDescent="0.2">
      <c r="A41" s="40">
        <f t="shared" si="5"/>
        <v>34</v>
      </c>
      <c r="B41" s="35" t="s">
        <v>38</v>
      </c>
      <c r="C41" s="12">
        <v>6</v>
      </c>
      <c r="D41" s="27">
        <f t="shared" si="0"/>
        <v>34</v>
      </c>
      <c r="E41" s="12">
        <v>4</v>
      </c>
      <c r="F41" s="11">
        <f t="shared" si="1"/>
        <v>34</v>
      </c>
      <c r="G41" s="15">
        <f t="shared" si="2"/>
        <v>0.5</v>
      </c>
      <c r="H41" s="22">
        <v>10</v>
      </c>
      <c r="I41" s="17">
        <v>6</v>
      </c>
      <c r="J41" s="11">
        <f t="shared" si="3"/>
        <v>35</v>
      </c>
      <c r="K41" s="8">
        <f t="shared" si="4"/>
        <v>0.66666666666666663</v>
      </c>
    </row>
    <row r="42" spans="1:11" ht="15" customHeight="1" x14ac:dyDescent="0.2">
      <c r="A42" s="40">
        <f t="shared" si="5"/>
        <v>35</v>
      </c>
      <c r="B42" s="35" t="s">
        <v>26</v>
      </c>
      <c r="C42" s="12">
        <v>1</v>
      </c>
      <c r="D42" s="27">
        <f t="shared" si="0"/>
        <v>35</v>
      </c>
      <c r="E42" s="12">
        <v>134</v>
      </c>
      <c r="F42" s="11">
        <f t="shared" si="1"/>
        <v>20</v>
      </c>
      <c r="G42" s="15">
        <f t="shared" si="2"/>
        <v>-0.9925373134328358</v>
      </c>
      <c r="H42" s="22">
        <v>3</v>
      </c>
      <c r="I42" s="17">
        <v>191</v>
      </c>
      <c r="J42" s="11">
        <f t="shared" si="3"/>
        <v>21</v>
      </c>
      <c r="K42" s="8">
        <f t="shared" si="4"/>
        <v>-0.98429319371727753</v>
      </c>
    </row>
    <row r="43" spans="1:11" ht="12.75" x14ac:dyDescent="0.2">
      <c r="A43" s="40">
        <f t="shared" si="5"/>
        <v>36</v>
      </c>
      <c r="B43" s="35" t="s">
        <v>45</v>
      </c>
      <c r="C43" s="12">
        <v>1</v>
      </c>
      <c r="D43" s="27">
        <f t="shared" si="0"/>
        <v>35</v>
      </c>
      <c r="E43" s="12">
        <v>0</v>
      </c>
      <c r="F43" s="11">
        <f t="shared" si="1"/>
        <v>40</v>
      </c>
      <c r="G43" s="15">
        <f t="shared" si="2"/>
        <v>1</v>
      </c>
      <c r="H43" s="22">
        <v>2</v>
      </c>
      <c r="I43" s="17">
        <v>0</v>
      </c>
      <c r="J43" s="11">
        <f t="shared" si="3"/>
        <v>40</v>
      </c>
      <c r="K43" s="8">
        <f t="shared" si="4"/>
        <v>1</v>
      </c>
    </row>
    <row r="44" spans="1:11" ht="13.5" thickBot="1" x14ac:dyDescent="0.25">
      <c r="A44" s="40">
        <f t="shared" si="5"/>
        <v>37</v>
      </c>
      <c r="B44" s="35" t="s">
        <v>43</v>
      </c>
      <c r="C44" s="12">
        <v>0</v>
      </c>
      <c r="D44" s="27">
        <f t="shared" si="0"/>
        <v>37</v>
      </c>
      <c r="E44" s="12">
        <v>0</v>
      </c>
      <c r="F44" s="11">
        <f t="shared" si="1"/>
        <v>40</v>
      </c>
      <c r="G44" s="15">
        <f t="shared" si="2"/>
        <v>0</v>
      </c>
      <c r="H44" s="22">
        <v>1</v>
      </c>
      <c r="I44" s="17">
        <v>0</v>
      </c>
      <c r="J44" s="11">
        <f t="shared" si="3"/>
        <v>40</v>
      </c>
      <c r="K44" s="10">
        <f t="shared" si="4"/>
        <v>1</v>
      </c>
    </row>
    <row r="45" spans="1:11" ht="13.5" thickBot="1" x14ac:dyDescent="0.25">
      <c r="A45" s="40">
        <f t="shared" si="5"/>
        <v>38</v>
      </c>
      <c r="B45" s="35" t="s">
        <v>44</v>
      </c>
      <c r="C45" s="12">
        <v>0</v>
      </c>
      <c r="D45" s="27">
        <f t="shared" si="0"/>
        <v>37</v>
      </c>
      <c r="E45" s="12">
        <v>1</v>
      </c>
      <c r="F45" s="11">
        <f t="shared" si="1"/>
        <v>37</v>
      </c>
      <c r="G45" s="15">
        <f t="shared" si="2"/>
        <v>-1</v>
      </c>
      <c r="H45" s="22">
        <v>1</v>
      </c>
      <c r="I45" s="17">
        <v>2</v>
      </c>
      <c r="J45" s="11">
        <f t="shared" si="3"/>
        <v>36</v>
      </c>
      <c r="K45" s="10">
        <f t="shared" si="4"/>
        <v>-0.5</v>
      </c>
    </row>
    <row r="46" spans="1:11" ht="13.5" thickBot="1" x14ac:dyDescent="0.25">
      <c r="A46" s="40">
        <f t="shared" si="5"/>
        <v>39</v>
      </c>
      <c r="B46" s="35" t="s">
        <v>56</v>
      </c>
      <c r="C46" s="12">
        <v>1</v>
      </c>
      <c r="D46" s="27">
        <f t="shared" si="0"/>
        <v>35</v>
      </c>
      <c r="E46" s="12">
        <v>0</v>
      </c>
      <c r="F46" s="11">
        <f t="shared" si="1"/>
        <v>40</v>
      </c>
      <c r="G46" s="15">
        <f t="shared" si="2"/>
        <v>1</v>
      </c>
      <c r="H46" s="22">
        <v>1</v>
      </c>
      <c r="I46" s="17">
        <v>0</v>
      </c>
      <c r="J46" s="11">
        <f t="shared" si="3"/>
        <v>40</v>
      </c>
      <c r="K46" s="10">
        <f t="shared" si="4"/>
        <v>1</v>
      </c>
    </row>
    <row r="47" spans="1:11" ht="13.5" thickBot="1" x14ac:dyDescent="0.25">
      <c r="A47" s="40">
        <f t="shared" si="5"/>
        <v>40</v>
      </c>
      <c r="B47" s="35" t="s">
        <v>41</v>
      </c>
      <c r="C47" s="12">
        <v>0</v>
      </c>
      <c r="D47" s="27">
        <f t="shared" si="0"/>
        <v>37</v>
      </c>
      <c r="E47" s="12">
        <v>0</v>
      </c>
      <c r="F47" s="11">
        <f t="shared" si="1"/>
        <v>40</v>
      </c>
      <c r="G47" s="15">
        <f t="shared" si="2"/>
        <v>0</v>
      </c>
      <c r="H47" s="22">
        <v>1</v>
      </c>
      <c r="I47" s="17">
        <v>0</v>
      </c>
      <c r="J47" s="11">
        <f t="shared" si="3"/>
        <v>40</v>
      </c>
      <c r="K47" s="10">
        <f t="shared" si="4"/>
        <v>1</v>
      </c>
    </row>
    <row r="48" spans="1:11" ht="13.5" thickBot="1" x14ac:dyDescent="0.25">
      <c r="A48" s="40">
        <f t="shared" si="5"/>
        <v>41</v>
      </c>
      <c r="B48" s="35" t="s">
        <v>51</v>
      </c>
      <c r="C48" s="12">
        <v>1</v>
      </c>
      <c r="D48" s="27">
        <f t="shared" si="0"/>
        <v>35</v>
      </c>
      <c r="E48" s="12">
        <v>0</v>
      </c>
      <c r="F48" s="11">
        <f t="shared" si="1"/>
        <v>40</v>
      </c>
      <c r="G48" s="15">
        <f t="shared" si="2"/>
        <v>1</v>
      </c>
      <c r="H48" s="22">
        <v>1</v>
      </c>
      <c r="I48" s="17">
        <v>0</v>
      </c>
      <c r="J48" s="11">
        <f t="shared" si="3"/>
        <v>40</v>
      </c>
      <c r="K48" s="10">
        <f t="shared" si="4"/>
        <v>1</v>
      </c>
    </row>
    <row r="49" spans="1:11" ht="13.5" thickBot="1" x14ac:dyDescent="0.25">
      <c r="A49" s="40">
        <f t="shared" si="5"/>
        <v>42</v>
      </c>
      <c r="B49" s="35" t="s">
        <v>46</v>
      </c>
      <c r="C49" s="12">
        <v>0</v>
      </c>
      <c r="D49" s="27">
        <f t="shared" si="0"/>
        <v>37</v>
      </c>
      <c r="E49" s="12">
        <v>0</v>
      </c>
      <c r="F49" s="11">
        <f t="shared" si="1"/>
        <v>40</v>
      </c>
      <c r="G49" s="15">
        <f t="shared" si="2"/>
        <v>0</v>
      </c>
      <c r="H49" s="22">
        <v>0</v>
      </c>
      <c r="I49" s="17">
        <v>0</v>
      </c>
      <c r="J49" s="11">
        <f t="shared" si="3"/>
        <v>40</v>
      </c>
      <c r="K49" s="10">
        <f t="shared" si="4"/>
        <v>0</v>
      </c>
    </row>
    <row r="50" spans="1:11" ht="13.5" thickBot="1" x14ac:dyDescent="0.25">
      <c r="A50" s="40">
        <f t="shared" si="5"/>
        <v>43</v>
      </c>
      <c r="B50" s="35" t="s">
        <v>47</v>
      </c>
      <c r="C50" s="12">
        <v>0</v>
      </c>
      <c r="D50" s="27">
        <f t="shared" si="0"/>
        <v>37</v>
      </c>
      <c r="E50" s="12">
        <v>0</v>
      </c>
      <c r="F50" s="11">
        <f t="shared" si="1"/>
        <v>40</v>
      </c>
      <c r="G50" s="15">
        <f t="shared" si="2"/>
        <v>0</v>
      </c>
      <c r="H50" s="22">
        <v>0</v>
      </c>
      <c r="I50" s="17">
        <v>0</v>
      </c>
      <c r="J50" s="11">
        <f t="shared" si="3"/>
        <v>40</v>
      </c>
      <c r="K50" s="10">
        <f t="shared" si="4"/>
        <v>0</v>
      </c>
    </row>
    <row r="51" spans="1:11" ht="13.5" thickBot="1" x14ac:dyDescent="0.25">
      <c r="A51" s="40">
        <f t="shared" si="5"/>
        <v>44</v>
      </c>
      <c r="B51" s="35" t="s">
        <v>48</v>
      </c>
      <c r="C51" s="12">
        <v>0</v>
      </c>
      <c r="D51" s="27">
        <f t="shared" si="0"/>
        <v>37</v>
      </c>
      <c r="E51" s="12">
        <v>1</v>
      </c>
      <c r="F51" s="11">
        <f t="shared" si="1"/>
        <v>37</v>
      </c>
      <c r="G51" s="15">
        <f t="shared" si="2"/>
        <v>-1</v>
      </c>
      <c r="H51" s="22">
        <v>0</v>
      </c>
      <c r="I51" s="17">
        <v>1</v>
      </c>
      <c r="J51" s="11">
        <f t="shared" si="3"/>
        <v>39</v>
      </c>
      <c r="K51" s="10">
        <f t="shared" si="4"/>
        <v>-1</v>
      </c>
    </row>
    <row r="52" spans="1:11" ht="13.5" thickBot="1" x14ac:dyDescent="0.25">
      <c r="A52" s="40">
        <f t="shared" si="5"/>
        <v>45</v>
      </c>
      <c r="B52" s="35" t="s">
        <v>49</v>
      </c>
      <c r="C52" s="12">
        <v>0</v>
      </c>
      <c r="D52" s="27">
        <f t="shared" si="0"/>
        <v>37</v>
      </c>
      <c r="E52" s="12">
        <v>0</v>
      </c>
      <c r="F52" s="11">
        <f t="shared" si="1"/>
        <v>40</v>
      </c>
      <c r="G52" s="15">
        <f t="shared" si="2"/>
        <v>0</v>
      </c>
      <c r="H52" s="22">
        <v>0</v>
      </c>
      <c r="I52" s="17">
        <v>0</v>
      </c>
      <c r="J52" s="11">
        <f t="shared" si="3"/>
        <v>40</v>
      </c>
      <c r="K52" s="10">
        <f t="shared" si="4"/>
        <v>0</v>
      </c>
    </row>
    <row r="53" spans="1:11" ht="13.5" thickBot="1" x14ac:dyDescent="0.25">
      <c r="A53" s="40">
        <f t="shared" si="5"/>
        <v>46</v>
      </c>
      <c r="B53" s="35" t="s">
        <v>50</v>
      </c>
      <c r="C53" s="12">
        <v>0</v>
      </c>
      <c r="D53" s="27">
        <f t="shared" si="0"/>
        <v>37</v>
      </c>
      <c r="E53" s="12">
        <v>1</v>
      </c>
      <c r="F53" s="11">
        <f t="shared" si="1"/>
        <v>37</v>
      </c>
      <c r="G53" s="15">
        <f t="shared" si="2"/>
        <v>-1</v>
      </c>
      <c r="H53" s="22">
        <v>0</v>
      </c>
      <c r="I53" s="17">
        <v>2</v>
      </c>
      <c r="J53" s="11">
        <f t="shared" si="3"/>
        <v>36</v>
      </c>
      <c r="K53" s="10">
        <f t="shared" si="4"/>
        <v>-1</v>
      </c>
    </row>
    <row r="54" spans="1:11" ht="13.5" thickBot="1" x14ac:dyDescent="0.25">
      <c r="A54" s="41">
        <f t="shared" si="5"/>
        <v>47</v>
      </c>
      <c r="B54" s="36" t="s">
        <v>52</v>
      </c>
      <c r="C54" s="13">
        <v>0</v>
      </c>
      <c r="D54" s="28">
        <f t="shared" si="0"/>
        <v>37</v>
      </c>
      <c r="E54" s="13">
        <v>2</v>
      </c>
      <c r="F54" s="25">
        <f t="shared" si="1"/>
        <v>36</v>
      </c>
      <c r="G54" s="16">
        <f t="shared" si="2"/>
        <v>-1</v>
      </c>
      <c r="H54" s="23">
        <v>0</v>
      </c>
      <c r="I54" s="24">
        <v>2</v>
      </c>
      <c r="J54" s="25">
        <f t="shared" si="3"/>
        <v>36</v>
      </c>
      <c r="K54" s="10">
        <f t="shared" si="4"/>
        <v>-1</v>
      </c>
    </row>
  </sheetData>
  <sortState xmlns:xlrd2="http://schemas.microsoft.com/office/spreadsheetml/2017/richdata2" ref="A8:K54">
    <sortCondition descending="1" ref="H8:H54"/>
  </sortState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4 K8:K54">
    <cfRule type="cellIs" dxfId="0" priority="56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89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3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G8:G54</xm:sqref>
        </x14:conditionalFormatting>
        <x14:conditionalFormatting xmlns:xm="http://schemas.microsoft.com/office/excel/2006/main">
          <x14:cfRule type="iconSet" priority="105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D2322_Mar23</vt:lpstr>
      <vt:lpstr>D2322_Mar23!Print_Area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User</cp:lastModifiedBy>
  <cp:lastPrinted>2022-01-19T14:01:10Z</cp:lastPrinted>
  <dcterms:created xsi:type="dcterms:W3CDTF">2014-06-13T11:16:12Z</dcterms:created>
  <dcterms:modified xsi:type="dcterms:W3CDTF">2023-04-13T13:22:51Z</dcterms:modified>
</cp:coreProperties>
</file>