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iakatos\Downloads\"/>
    </mc:Choice>
  </mc:AlternateContent>
  <xr:revisionPtr revIDLastSave="0" documentId="13_ncr:1_{DFA013A8-CF06-471E-B13B-087FA47BC9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2322_Feb23" sheetId="1" r:id="rId1"/>
  </sheets>
  <definedNames>
    <definedName name="_xlnm.Print_Area" localSheetId="0">D2322_Feb23!$A$1:$K$47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E7" i="1"/>
  <c r="C7" i="1"/>
  <c r="H7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9" i="1"/>
  <c r="F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9" i="1"/>
  <c r="K44" i="1"/>
  <c r="K45" i="1"/>
  <c r="K46" i="1"/>
  <c r="K47" i="1"/>
  <c r="D44" i="1"/>
  <c r="D45" i="1"/>
  <c r="D46" i="1"/>
  <c r="D47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8" i="1"/>
  <c r="K43" i="1" l="1"/>
  <c r="K32" i="1" l="1"/>
  <c r="K42" i="1"/>
  <c r="K28" i="1" l="1"/>
  <c r="K41" i="1"/>
  <c r="K10" i="1" l="1"/>
  <c r="K8" i="1"/>
  <c r="K12" i="1"/>
  <c r="K21" i="1"/>
  <c r="K13" i="1"/>
  <c r="K11" i="1"/>
  <c r="K22" i="1"/>
  <c r="K18" i="1"/>
  <c r="K19" i="1"/>
  <c r="K25" i="1"/>
  <c r="K27" i="1"/>
  <c r="K14" i="1"/>
  <c r="K16" i="1"/>
  <c r="K15" i="1"/>
  <c r="K30" i="1"/>
  <c r="K24" i="1"/>
  <c r="K23" i="1"/>
  <c r="K17" i="1"/>
  <c r="K20" i="1"/>
  <c r="K26" i="1"/>
  <c r="K33" i="1"/>
  <c r="K29" i="1"/>
  <c r="K34" i="1"/>
  <c r="K31" i="1"/>
  <c r="K37" i="1"/>
  <c r="K35" i="1"/>
  <c r="K39" i="1"/>
  <c r="K38" i="1"/>
  <c r="K36" i="1"/>
  <c r="K40" i="1"/>
  <c r="G8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<sst xmlns="http://schemas.openxmlformats.org/spreadsheetml/2006/main" count="52" uniqueCount="52">
  <si>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</si>
  <si>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</si>
  <si>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</si>
  <si>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</si>
  <si>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</si>
  <si>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</si>
  <si>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</si>
  <si>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</si>
  <si>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</si>
  <si>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</si>
  <si>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</si>
  <si>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</si>
  <si>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</si>
  <si>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</si>
  <si>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</si>
  <si>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</si>
  <si>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</si>
  <si>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</si>
  <si>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</si>
  <si>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</si>
  <si>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</si>
  <si>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</si>
  <si>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</si>
  <si>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</si>
  <si>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</si>
  <si>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</si>
  <si>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</si>
  <si>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</si>
  <si>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</si>
  <si>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</si>
  <si>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</si>
  <si>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</si>
  <si>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</si>
  <si>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</si>
  <si>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</si>
  <si>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</si>
  <si>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</si>
  <si>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</si>
  <si>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</si>
  <si>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</si>
  <si>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</si>
  <si>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</si>
  <si>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% D23/22</t>
  </si>
  <si>
    <t>February '23 -YTD</t>
  </si>
  <si>
    <t>Feb. '23</t>
  </si>
  <si>
    <t>Feb. '22</t>
  </si>
  <si>
    <t>Feb. '23 - YTD</t>
  </si>
  <si>
    <t>Feb. '22 - YTD</t>
  </si>
  <si>
    <t>CHAUSSON</t>
  </si>
  <si>
    <t>BENTLEY</t>
  </si>
  <si>
    <t>LOTUS</t>
  </si>
  <si>
    <t>LAMBORGHINI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</si>
</sst>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9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6" fillId="2" borderId="6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right" vertical="center"/>
    </xf>
    <xf numFmtId="165" fontId="10" fillId="3" borderId="10" xfId="2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/>
    </xf>
    <xf numFmtId="0" fontId="9" fillId="3" borderId="16" xfId="3" applyFont="1" applyFill="1" applyBorder="1" applyAlignment="1">
      <alignment horizontal="left" vertical="center"/>
    </xf>
    <xf numFmtId="0" fontId="6" fillId="3" borderId="1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4" fontId="6" fillId="3" borderId="17" xfId="1" applyNumberFormat="1" applyFont="1" applyFill="1" applyBorder="1" applyAlignment="1">
      <alignment horizontal="right" vertical="center"/>
    </xf>
    <xf numFmtId="164" fontId="6" fillId="3" borderId="18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165" fontId="10" fillId="3" borderId="22" xfId="2" applyNumberFormat="1" applyFont="1" applyFill="1" applyBorder="1" applyAlignment="1">
      <alignment horizontal="center" vertical="center"/>
    </xf>
    <xf numFmtId="165" fontId="10" fillId="3" borderId="17" xfId="2" applyNumberFormat="1" applyFont="1" applyFill="1" applyBorder="1" applyAlignment="1">
      <alignment horizontal="center" vertical="center"/>
    </xf>
    <xf numFmtId="165" fontId="10" fillId="3" borderId="18" xfId="2" applyNumberFormat="1" applyFont="1" applyFill="1" applyBorder="1" applyAlignment="1">
      <alignment horizontal="center" vertical="center"/>
    </xf>
    <xf numFmtId="164" fontId="5" fillId="3" borderId="19" xfId="1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center" vertical="center"/>
    </xf>
    <xf numFmtId="3" fontId="5" fillId="3" borderId="11" xfId="2" applyNumberFormat="1" applyFont="1" applyFill="1" applyBorder="1" applyAlignment="1">
      <alignment horizontal="center" vertical="center"/>
    </xf>
    <xf numFmtId="3" fontId="5" fillId="3" borderId="12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7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3" fontId="6" fillId="3" borderId="2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8.77734375" style="1" customWidth="1"/>
    <col min="2" max="2" width="16.6640625" style="1" customWidth="1"/>
    <col min="3" max="3" width="7.6640625" style="1" customWidth="1"/>
    <col min="4" max="4" width="5.6640625" style="1" customWidth="1"/>
    <col min="5" max="5" width="7.6640625" style="1" customWidth="1"/>
    <col min="6" max="6" width="5.6640625" style="1" customWidth="1"/>
    <col min="7" max="7" width="10.6640625" style="1" customWidth="1"/>
    <col min="8" max="8" width="13.6640625" style="1" customWidth="1"/>
    <col min="9" max="9" width="7.6640625" style="1" customWidth="1"/>
    <col min="10" max="10" width="5.6640625" style="2" customWidth="1"/>
    <col min="11" max="11" width="10.6640625" style="1" customWidth="1"/>
    <col min="12" max="12" width="9.109375" style="1"/>
    <col min="13" max="13" width="13.6640625" style="1" bestFit="1" customWidth="1"/>
    <col min="14" max="16384" width="9.109375" style="1"/>
  </cols>
  <sheetData>
    <row r="1" spans="1:11" ht="37.5" customHeight="1" x14ac:dyDescent="0.25"/>
    <row r="2" spans="1:11" ht="15" customHeight="1" x14ac:dyDescent="0.25">
      <c r="A2" s="3" t="s">
        <v>43</v>
      </c>
      <c r="B2" s="4"/>
      <c r="C2" s="4"/>
      <c r="D2" s="4"/>
    </row>
    <row r="3" spans="1:11" ht="18.75" customHeight="1" x14ac:dyDescent="0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1.25" customHeight="1" thickBot="1" x14ac:dyDescent="0.3">
      <c r="G5" s="2"/>
    </row>
    <row r="6" spans="1:11" ht="15" customHeight="1" x14ac:dyDescent="0.25">
      <c r="A6" s="10" t="s">
        <v>0</v>
      </c>
      <c r="B6" s="6" t="s">
        <v>1</v>
      </c>
      <c r="C6" s="45" t="s">
        <v>44</v>
      </c>
      <c r="D6" s="46"/>
      <c r="E6" s="46" t="s">
        <v>45</v>
      </c>
      <c r="F6" s="46"/>
      <c r="G6" s="7" t="s">
        <v>42</v>
      </c>
      <c r="H6" s="11" t="s">
        <v>46</v>
      </c>
      <c r="I6" s="46" t="s">
        <v>47</v>
      </c>
      <c r="J6" s="46"/>
      <c r="K6" s="7" t="str">
        <f>G6</f>
        <v>% D23/22</v>
      </c>
    </row>
    <row r="7" spans="1:11" s="5" customFormat="1" ht="15" customHeight="1" thickBot="1" x14ac:dyDescent="0.3">
      <c r="A7" s="19" t="s">
        <v>2</v>
      </c>
      <c r="B7" s="20" t="s">
        <v>3</v>
      </c>
      <c r="C7" s="42">
        <f>SUM(C8:C47)</f>
        <v>9956</v>
      </c>
      <c r="D7" s="43"/>
      <c r="E7" s="43">
        <f>SUM(E8:E47)</f>
        <v>8495</v>
      </c>
      <c r="F7" s="43"/>
      <c r="G7" s="37">
        <f>C7/E7-1</f>
        <v>0.17198351971748083</v>
      </c>
      <c r="H7" s="41">
        <f>SUM(H8:H47)</f>
        <v>20488</v>
      </c>
      <c r="I7" s="43">
        <f>SUM(I8:I47)</f>
        <v>14017</v>
      </c>
      <c r="J7" s="43"/>
      <c r="K7" s="37">
        <f>H7/I7-1</f>
        <v>0.46165370621388324</v>
      </c>
    </row>
    <row r="8" spans="1:11" ht="15" customHeight="1" x14ac:dyDescent="0.25">
      <c r="A8" s="9">
        <v>1</v>
      </c>
      <c r="B8" s="21" t="s">
        <v>4</v>
      </c>
      <c r="C8" s="17">
        <v>1238</v>
      </c>
      <c r="D8" s="34">
        <f t="shared" ref="D8:D47" si="0">RANK(C8,$C$8:$C$43)</f>
        <v>2</v>
      </c>
      <c r="E8" s="38">
        <v>1313</v>
      </c>
      <c r="F8" s="28">
        <f>RANK(E8,$E$8:$E$47)</f>
        <v>1</v>
      </c>
      <c r="G8" s="40">
        <f t="shared" ref="G8:G47" si="1">IF(ISERROR((C8-E8)/E8), IF(E8=0,IF(C8&gt;0,1,IF(C8=0,0,((C8-E8)/E8)))),(C8-E8)/E8)</f>
        <v>-5.7121096725057122E-2</v>
      </c>
      <c r="H8" s="26">
        <v>2404</v>
      </c>
      <c r="I8" s="27">
        <v>2308</v>
      </c>
      <c r="J8" s="28">
        <f>RANK(I8,$I$8:$I$47)</f>
        <v>1</v>
      </c>
      <c r="K8" s="29">
        <f t="shared" ref="K8:K47" si="2">IF(ISERROR((H8-I8)/I8), IF(I8=0,IF(H8&gt;0,1,IF(H8=0,0,((H8-I8)/I8)))),(H8-I8)/I8)</f>
        <v>4.1594454072790298E-2</v>
      </c>
    </row>
    <row r="9" spans="1:11" ht="15" customHeight="1" x14ac:dyDescent="0.25">
      <c r="A9" s="9">
        <f t="shared" ref="A9:A46" si="3">A8+1</f>
        <v>2</v>
      </c>
      <c r="B9" s="22" t="s">
        <v>8</v>
      </c>
      <c r="C9" s="18">
        <v>1309</v>
      </c>
      <c r="D9" s="35">
        <f t="shared" si="0"/>
        <v>1</v>
      </c>
      <c r="E9" s="39">
        <v>542</v>
      </c>
      <c r="F9" s="14">
        <f>RANK(E9,$E$8:$E$47)</f>
        <v>5</v>
      </c>
      <c r="G9" s="23">
        <f t="shared" si="1"/>
        <v>1.415129151291513</v>
      </c>
      <c r="H9" s="30">
        <v>2261</v>
      </c>
      <c r="I9" s="25">
        <v>870</v>
      </c>
      <c r="J9" s="14">
        <f>RANK(I9,$I$8:$I$47)</f>
        <v>4</v>
      </c>
      <c r="K9" s="8">
        <f t="shared" si="2"/>
        <v>1.5988505747126436</v>
      </c>
    </row>
    <row r="10" spans="1:11" ht="15" customHeight="1" x14ac:dyDescent="0.25">
      <c r="A10" s="9">
        <f t="shared" si="3"/>
        <v>3</v>
      </c>
      <c r="B10" s="22" t="s">
        <v>7</v>
      </c>
      <c r="C10" s="18">
        <v>826</v>
      </c>
      <c r="D10" s="35">
        <f t="shared" si="0"/>
        <v>4</v>
      </c>
      <c r="E10" s="39">
        <v>636</v>
      </c>
      <c r="F10" s="14">
        <f>RANK(E10,$E$8:$E$47)</f>
        <v>3</v>
      </c>
      <c r="G10" s="23">
        <f t="shared" si="1"/>
        <v>0.29874213836477986</v>
      </c>
      <c r="H10" s="30">
        <v>2216</v>
      </c>
      <c r="I10" s="25">
        <v>1173</v>
      </c>
      <c r="J10" s="14">
        <f>RANK(I10,$I$8:$I$47)</f>
        <v>3</v>
      </c>
      <c r="K10" s="8">
        <f t="shared" si="2"/>
        <v>0.88917306052855927</v>
      </c>
    </row>
    <row r="11" spans="1:11" ht="15" customHeight="1" x14ac:dyDescent="0.25">
      <c r="A11" s="9">
        <f t="shared" si="3"/>
        <v>4</v>
      </c>
      <c r="B11" s="22" t="s">
        <v>40</v>
      </c>
      <c r="C11" s="18">
        <v>1008</v>
      </c>
      <c r="D11" s="35">
        <f t="shared" si="0"/>
        <v>3</v>
      </c>
      <c r="E11" s="15">
        <v>425</v>
      </c>
      <c r="F11" s="14">
        <f>RANK(E11,$E$8:$E$47)</f>
        <v>8</v>
      </c>
      <c r="G11" s="23">
        <f t="shared" si="1"/>
        <v>1.371764705882353</v>
      </c>
      <c r="H11" s="30">
        <v>2122</v>
      </c>
      <c r="I11" s="25">
        <v>696</v>
      </c>
      <c r="J11" s="14">
        <f>RANK(I11,$I$8:$I$47)</f>
        <v>6</v>
      </c>
      <c r="K11" s="8">
        <f t="shared" si="2"/>
        <v>2.0488505747126435</v>
      </c>
    </row>
    <row r="12" spans="1:11" ht="15" customHeight="1" x14ac:dyDescent="0.25">
      <c r="A12" s="9">
        <f t="shared" si="3"/>
        <v>5</v>
      </c>
      <c r="B12" s="22" t="s">
        <v>13</v>
      </c>
      <c r="C12" s="18">
        <v>664</v>
      </c>
      <c r="D12" s="35">
        <f t="shared" si="0"/>
        <v>5</v>
      </c>
      <c r="E12" s="15">
        <v>791</v>
      </c>
      <c r="F12" s="14">
        <f>RANK(E12,$E$8:$E$47)</f>
        <v>2</v>
      </c>
      <c r="G12" s="23">
        <f t="shared" si="1"/>
        <v>-0.16055625790139064</v>
      </c>
      <c r="H12" s="30">
        <v>1807</v>
      </c>
      <c r="I12" s="25">
        <v>1335</v>
      </c>
      <c r="J12" s="14">
        <f>RANK(I12,$I$8:$I$47)</f>
        <v>2</v>
      </c>
      <c r="K12" s="8">
        <f t="shared" si="2"/>
        <v>0.35355805243445693</v>
      </c>
    </row>
    <row r="13" spans="1:11" ht="15" customHeight="1" x14ac:dyDescent="0.25">
      <c r="A13" s="9">
        <f t="shared" si="3"/>
        <v>6</v>
      </c>
      <c r="B13" s="22" t="s">
        <v>5</v>
      </c>
      <c r="C13" s="18">
        <v>510</v>
      </c>
      <c r="D13" s="35">
        <f t="shared" si="0"/>
        <v>7</v>
      </c>
      <c r="E13" s="15">
        <v>562</v>
      </c>
      <c r="F13" s="14">
        <f>RANK(E13,$E$8:$E$47)</f>
        <v>4</v>
      </c>
      <c r="G13" s="23">
        <f t="shared" si="1"/>
        <v>-9.2526690391459068E-2</v>
      </c>
      <c r="H13" s="30">
        <v>1206</v>
      </c>
      <c r="I13" s="25">
        <v>844</v>
      </c>
      <c r="J13" s="14">
        <f>RANK(I13,$I$8:$I$47)</f>
        <v>5</v>
      </c>
      <c r="K13" s="8">
        <f t="shared" si="2"/>
        <v>0.42890995260663506</v>
      </c>
    </row>
    <row r="14" spans="1:11" ht="15" customHeight="1" x14ac:dyDescent="0.25">
      <c r="A14" s="9">
        <f t="shared" si="3"/>
        <v>7</v>
      </c>
      <c r="B14" s="22" t="s">
        <v>9</v>
      </c>
      <c r="C14" s="18">
        <v>311</v>
      </c>
      <c r="D14" s="35">
        <f t="shared" si="0"/>
        <v>11</v>
      </c>
      <c r="E14" s="15">
        <v>303</v>
      </c>
      <c r="F14" s="14">
        <f>RANK(E14,$E$8:$E$47)</f>
        <v>10</v>
      </c>
      <c r="G14" s="23">
        <f t="shared" si="1"/>
        <v>2.6402640264026403E-2</v>
      </c>
      <c r="H14" s="30">
        <v>833</v>
      </c>
      <c r="I14" s="25">
        <v>474</v>
      </c>
      <c r="J14" s="14">
        <f>RANK(I14,$I$8:$I$47)</f>
        <v>12</v>
      </c>
      <c r="K14" s="8">
        <f t="shared" si="2"/>
        <v>0.7573839662447257</v>
      </c>
    </row>
    <row r="15" spans="1:11" ht="15" customHeight="1" x14ac:dyDescent="0.25">
      <c r="A15" s="9">
        <f t="shared" si="3"/>
        <v>8</v>
      </c>
      <c r="B15" s="22" t="s">
        <v>39</v>
      </c>
      <c r="C15" s="18">
        <v>431</v>
      </c>
      <c r="D15" s="35">
        <f t="shared" si="0"/>
        <v>9</v>
      </c>
      <c r="E15" s="15">
        <v>412</v>
      </c>
      <c r="F15" s="14">
        <f>RANK(E15,$E$8:$E$47)</f>
        <v>9</v>
      </c>
      <c r="G15" s="23">
        <f t="shared" si="1"/>
        <v>4.6116504854368932E-2</v>
      </c>
      <c r="H15" s="30">
        <v>816</v>
      </c>
      <c r="I15" s="25">
        <v>560</v>
      </c>
      <c r="J15" s="14">
        <f>RANK(I15,$I$8:$I$47)</f>
        <v>8</v>
      </c>
      <c r="K15" s="8">
        <f t="shared" si="2"/>
        <v>0.45714285714285713</v>
      </c>
    </row>
    <row r="16" spans="1:11" ht="15" customHeight="1" x14ac:dyDescent="0.25">
      <c r="A16" s="9">
        <f t="shared" si="3"/>
        <v>9</v>
      </c>
      <c r="B16" s="22" t="s">
        <v>12</v>
      </c>
      <c r="C16" s="18">
        <v>472</v>
      </c>
      <c r="D16" s="35">
        <f t="shared" si="0"/>
        <v>8</v>
      </c>
      <c r="E16" s="15">
        <v>449</v>
      </c>
      <c r="F16" s="14">
        <f>RANK(E16,$E$8:$E$47)</f>
        <v>6</v>
      </c>
      <c r="G16" s="23">
        <f t="shared" si="1"/>
        <v>5.1224944320712694E-2</v>
      </c>
      <c r="H16" s="30">
        <v>781</v>
      </c>
      <c r="I16" s="25">
        <v>512</v>
      </c>
      <c r="J16" s="14">
        <f>RANK(I16,$I$8:$I$47)</f>
        <v>11</v>
      </c>
      <c r="K16" s="8">
        <f t="shared" si="2"/>
        <v>0.525390625</v>
      </c>
    </row>
    <row r="17" spans="1:11" ht="15" customHeight="1" x14ac:dyDescent="0.25">
      <c r="A17" s="9">
        <f t="shared" si="3"/>
        <v>10</v>
      </c>
      <c r="B17" s="22" t="s">
        <v>16</v>
      </c>
      <c r="C17" s="18">
        <v>541</v>
      </c>
      <c r="D17" s="35">
        <f t="shared" si="0"/>
        <v>6</v>
      </c>
      <c r="E17" s="15">
        <v>438</v>
      </c>
      <c r="F17" s="14">
        <f>RANK(E17,$E$8:$E$47)</f>
        <v>7</v>
      </c>
      <c r="G17" s="23">
        <f t="shared" si="1"/>
        <v>0.23515981735159816</v>
      </c>
      <c r="H17" s="30">
        <v>720</v>
      </c>
      <c r="I17" s="25">
        <v>653</v>
      </c>
      <c r="J17" s="14">
        <f>RANK(I17,$I$8:$I$47)</f>
        <v>7</v>
      </c>
      <c r="K17" s="8">
        <f t="shared" si="2"/>
        <v>0.10260336906584992</v>
      </c>
    </row>
    <row r="18" spans="1:11" ht="15" customHeight="1" x14ac:dyDescent="0.25">
      <c r="A18" s="9">
        <f t="shared" si="3"/>
        <v>11</v>
      </c>
      <c r="B18" s="22" t="s">
        <v>14</v>
      </c>
      <c r="C18" s="18">
        <v>284</v>
      </c>
      <c r="D18" s="35">
        <f t="shared" si="0"/>
        <v>12</v>
      </c>
      <c r="E18" s="15">
        <v>281</v>
      </c>
      <c r="F18" s="14">
        <f>RANK(E18,$E$8:$E$47)</f>
        <v>11</v>
      </c>
      <c r="G18" s="23">
        <f t="shared" si="1"/>
        <v>1.0676156583629894E-2</v>
      </c>
      <c r="H18" s="30">
        <v>627</v>
      </c>
      <c r="I18" s="25">
        <v>436</v>
      </c>
      <c r="J18" s="14">
        <f>RANK(I18,$I$8:$I$47)</f>
        <v>14</v>
      </c>
      <c r="K18" s="8">
        <f t="shared" si="2"/>
        <v>0.43807339449541283</v>
      </c>
    </row>
    <row r="19" spans="1:11" ht="15" customHeight="1" x14ac:dyDescent="0.25">
      <c r="A19" s="9">
        <f t="shared" si="3"/>
        <v>12</v>
      </c>
      <c r="B19" s="22" t="s">
        <v>15</v>
      </c>
      <c r="C19" s="18">
        <v>327</v>
      </c>
      <c r="D19" s="35">
        <f t="shared" si="0"/>
        <v>10</v>
      </c>
      <c r="E19" s="15">
        <v>230</v>
      </c>
      <c r="F19" s="14">
        <f>RANK(E19,$E$8:$E$47)</f>
        <v>16</v>
      </c>
      <c r="G19" s="23">
        <f t="shared" si="1"/>
        <v>0.42173913043478262</v>
      </c>
      <c r="H19" s="30">
        <v>553</v>
      </c>
      <c r="I19" s="25">
        <v>463</v>
      </c>
      <c r="J19" s="14">
        <f>RANK(I19,$I$8:$I$47)</f>
        <v>13</v>
      </c>
      <c r="K19" s="8">
        <f t="shared" si="2"/>
        <v>0.19438444924406048</v>
      </c>
    </row>
    <row r="20" spans="1:11" ht="15" customHeight="1" x14ac:dyDescent="0.25">
      <c r="A20" s="9">
        <f t="shared" si="3"/>
        <v>13</v>
      </c>
      <c r="B20" s="22" t="s">
        <v>6</v>
      </c>
      <c r="C20" s="18">
        <v>210</v>
      </c>
      <c r="D20" s="35">
        <f t="shared" si="0"/>
        <v>16</v>
      </c>
      <c r="E20" s="15">
        <v>154</v>
      </c>
      <c r="F20" s="14">
        <f>RANK(E20,$E$8:$E$47)</f>
        <v>19</v>
      </c>
      <c r="G20" s="23">
        <f t="shared" si="1"/>
        <v>0.36363636363636365</v>
      </c>
      <c r="H20" s="30">
        <v>517</v>
      </c>
      <c r="I20" s="25">
        <v>391</v>
      </c>
      <c r="J20" s="14">
        <f>RANK(I20,$I$8:$I$47)</f>
        <v>17</v>
      </c>
      <c r="K20" s="8">
        <f t="shared" si="2"/>
        <v>0.32225063938618925</v>
      </c>
    </row>
    <row r="21" spans="1:11" ht="15" customHeight="1" x14ac:dyDescent="0.25">
      <c r="A21" s="9">
        <f t="shared" si="3"/>
        <v>14</v>
      </c>
      <c r="B21" s="22" t="s">
        <v>25</v>
      </c>
      <c r="C21" s="18">
        <v>234</v>
      </c>
      <c r="D21" s="35">
        <f t="shared" si="0"/>
        <v>13</v>
      </c>
      <c r="E21" s="15">
        <v>225</v>
      </c>
      <c r="F21" s="14">
        <f>RANK(E21,$E$8:$E$47)</f>
        <v>17</v>
      </c>
      <c r="G21" s="23">
        <f t="shared" si="1"/>
        <v>0.04</v>
      </c>
      <c r="H21" s="30">
        <v>443</v>
      </c>
      <c r="I21" s="25">
        <v>544</v>
      </c>
      <c r="J21" s="14">
        <f>RANK(I21,$I$8:$I$47)</f>
        <v>10</v>
      </c>
      <c r="K21" s="8">
        <f t="shared" si="2"/>
        <v>-0.18566176470588236</v>
      </c>
    </row>
    <row r="22" spans="1:11" ht="15" customHeight="1" x14ac:dyDescent="0.25">
      <c r="A22" s="9">
        <f t="shared" si="3"/>
        <v>15</v>
      </c>
      <c r="B22" s="22" t="s">
        <v>11</v>
      </c>
      <c r="C22" s="18">
        <v>219</v>
      </c>
      <c r="D22" s="35">
        <f t="shared" si="0"/>
        <v>15</v>
      </c>
      <c r="E22" s="15">
        <v>276</v>
      </c>
      <c r="F22" s="14">
        <f>RANK(E22,$E$8:$E$47)</f>
        <v>14</v>
      </c>
      <c r="G22" s="23">
        <f t="shared" si="1"/>
        <v>-0.20652173913043478</v>
      </c>
      <c r="H22" s="30">
        <v>430</v>
      </c>
      <c r="I22" s="25">
        <v>336</v>
      </c>
      <c r="J22" s="14">
        <f>RANK(I22,$I$8:$I$47)</f>
        <v>18</v>
      </c>
      <c r="K22" s="8">
        <f t="shared" si="2"/>
        <v>0.27976190476190477</v>
      </c>
    </row>
    <row r="23" spans="1:11" ht="15" customHeight="1" x14ac:dyDescent="0.25">
      <c r="A23" s="9">
        <f t="shared" si="3"/>
        <v>16</v>
      </c>
      <c r="B23" s="22" t="s">
        <v>10</v>
      </c>
      <c r="C23" s="18">
        <v>226</v>
      </c>
      <c r="D23" s="35">
        <f t="shared" si="0"/>
        <v>14</v>
      </c>
      <c r="E23" s="15">
        <v>277</v>
      </c>
      <c r="F23" s="14">
        <f>RANK(E23,$E$8:$E$47)</f>
        <v>13</v>
      </c>
      <c r="G23" s="23">
        <f t="shared" si="1"/>
        <v>-0.18411552346570398</v>
      </c>
      <c r="H23" s="30">
        <v>420</v>
      </c>
      <c r="I23" s="25">
        <v>396</v>
      </c>
      <c r="J23" s="14">
        <f>RANK(I23,$I$8:$I$47)</f>
        <v>16</v>
      </c>
      <c r="K23" s="8">
        <f t="shared" si="2"/>
        <v>6.0606060606060608E-2</v>
      </c>
    </row>
    <row r="24" spans="1:11" ht="15" customHeight="1" x14ac:dyDescent="0.25">
      <c r="A24" s="9">
        <f t="shared" si="3"/>
        <v>17</v>
      </c>
      <c r="B24" s="22" t="s">
        <v>22</v>
      </c>
      <c r="C24" s="18">
        <v>198</v>
      </c>
      <c r="D24" s="35">
        <f t="shared" si="0"/>
        <v>18</v>
      </c>
      <c r="E24" s="15">
        <v>279</v>
      </c>
      <c r="F24" s="14">
        <f>RANK(E24,$E$8:$E$47)</f>
        <v>12</v>
      </c>
      <c r="G24" s="23">
        <f t="shared" si="1"/>
        <v>-0.29032258064516131</v>
      </c>
      <c r="H24" s="30">
        <v>404</v>
      </c>
      <c r="I24" s="25">
        <v>547</v>
      </c>
      <c r="J24" s="14">
        <f>RANK(I24,$I$8:$I$47)</f>
        <v>9</v>
      </c>
      <c r="K24" s="8">
        <f t="shared" si="2"/>
        <v>-0.26142595978062155</v>
      </c>
    </row>
    <row r="25" spans="1:11" ht="15" customHeight="1" x14ac:dyDescent="0.25">
      <c r="A25" s="9">
        <f t="shared" si="3"/>
        <v>18</v>
      </c>
      <c r="B25" s="22" t="s">
        <v>17</v>
      </c>
      <c r="C25" s="18">
        <v>208</v>
      </c>
      <c r="D25" s="35">
        <f t="shared" si="0"/>
        <v>17</v>
      </c>
      <c r="E25" s="15">
        <v>233</v>
      </c>
      <c r="F25" s="14">
        <f>RANK(E25,$E$8:$E$47)</f>
        <v>15</v>
      </c>
      <c r="G25" s="23">
        <f t="shared" si="1"/>
        <v>-0.1072961373390558</v>
      </c>
      <c r="H25" s="30">
        <v>381</v>
      </c>
      <c r="I25" s="25">
        <v>429</v>
      </c>
      <c r="J25" s="14">
        <f>RANK(I25,$I$8:$I$47)</f>
        <v>15</v>
      </c>
      <c r="K25" s="8">
        <f t="shared" si="2"/>
        <v>-0.11188811188811189</v>
      </c>
    </row>
    <row r="26" spans="1:11" ht="15" customHeight="1" x14ac:dyDescent="0.25">
      <c r="A26" s="9">
        <f t="shared" si="3"/>
        <v>19</v>
      </c>
      <c r="B26" s="22" t="s">
        <v>18</v>
      </c>
      <c r="C26" s="18">
        <v>121</v>
      </c>
      <c r="D26" s="35">
        <f t="shared" si="0"/>
        <v>20</v>
      </c>
      <c r="E26" s="15">
        <v>147</v>
      </c>
      <c r="F26" s="14">
        <f>RANK(E26,$E$8:$E$47)</f>
        <v>20</v>
      </c>
      <c r="G26" s="23">
        <f t="shared" si="1"/>
        <v>-0.17687074829931973</v>
      </c>
      <c r="H26" s="30">
        <v>326</v>
      </c>
      <c r="I26" s="25">
        <v>241</v>
      </c>
      <c r="J26" s="14">
        <f>RANK(I26,$I$8:$I$47)</f>
        <v>20</v>
      </c>
      <c r="K26" s="8">
        <f t="shared" si="2"/>
        <v>0.35269709543568467</v>
      </c>
    </row>
    <row r="27" spans="1:11" ht="15" customHeight="1" x14ac:dyDescent="0.25">
      <c r="A27" s="9">
        <f t="shared" si="3"/>
        <v>20</v>
      </c>
      <c r="B27" s="22" t="s">
        <v>19</v>
      </c>
      <c r="C27" s="18">
        <v>149</v>
      </c>
      <c r="D27" s="35">
        <f t="shared" si="0"/>
        <v>19</v>
      </c>
      <c r="E27" s="15">
        <v>60</v>
      </c>
      <c r="F27" s="14">
        <f>RANK(E27,$E$8:$E$47)</f>
        <v>21</v>
      </c>
      <c r="G27" s="23">
        <f t="shared" si="1"/>
        <v>1.4833333333333334</v>
      </c>
      <c r="H27" s="30">
        <v>324</v>
      </c>
      <c r="I27" s="25">
        <v>97</v>
      </c>
      <c r="J27" s="14">
        <f>RANK(I27,$I$8:$I$47)</f>
        <v>21</v>
      </c>
      <c r="K27" s="8">
        <f t="shared" si="2"/>
        <v>2.3402061855670104</v>
      </c>
    </row>
    <row r="28" spans="1:11" ht="15" customHeight="1" x14ac:dyDescent="0.25">
      <c r="A28" s="9">
        <f t="shared" si="3"/>
        <v>21</v>
      </c>
      <c r="B28" s="22" t="s">
        <v>20</v>
      </c>
      <c r="C28" s="18">
        <v>111</v>
      </c>
      <c r="D28" s="35">
        <f t="shared" si="0"/>
        <v>21</v>
      </c>
      <c r="E28" s="15">
        <v>179</v>
      </c>
      <c r="F28" s="14">
        <f>RANK(E28,$E$8:$E$47)</f>
        <v>18</v>
      </c>
      <c r="G28" s="23">
        <f t="shared" si="1"/>
        <v>-0.37988826815642457</v>
      </c>
      <c r="H28" s="30">
        <v>167</v>
      </c>
      <c r="I28" s="25">
        <v>321</v>
      </c>
      <c r="J28" s="14">
        <f>RANK(I28,$I$8:$I$47)</f>
        <v>19</v>
      </c>
      <c r="K28" s="8">
        <f t="shared" si="2"/>
        <v>-0.47975077881619937</v>
      </c>
    </row>
    <row r="29" spans="1:11" ht="15" customHeight="1" x14ac:dyDescent="0.25">
      <c r="A29" s="9">
        <f t="shared" si="3"/>
        <v>22</v>
      </c>
      <c r="B29" s="22" t="s">
        <v>33</v>
      </c>
      <c r="C29" s="18">
        <v>39</v>
      </c>
      <c r="D29" s="35">
        <f t="shared" si="0"/>
        <v>25</v>
      </c>
      <c r="E29" s="15">
        <v>53</v>
      </c>
      <c r="F29" s="14">
        <f>RANK(E29,$E$8:$E$47)</f>
        <v>24</v>
      </c>
      <c r="G29" s="23">
        <f t="shared" si="1"/>
        <v>-0.26415094339622641</v>
      </c>
      <c r="H29" s="30">
        <v>144</v>
      </c>
      <c r="I29" s="25">
        <v>67</v>
      </c>
      <c r="J29" s="14">
        <f>RANK(I29,$I$8:$I$47)</f>
        <v>23</v>
      </c>
      <c r="K29" s="8">
        <f t="shared" si="2"/>
        <v>1.1492537313432836</v>
      </c>
    </row>
    <row r="30" spans="1:11" ht="15" customHeight="1" x14ac:dyDescent="0.25">
      <c r="A30" s="9">
        <f t="shared" si="3"/>
        <v>23</v>
      </c>
      <c r="B30" s="22" t="s">
        <v>34</v>
      </c>
      <c r="C30" s="18">
        <v>98</v>
      </c>
      <c r="D30" s="35">
        <f t="shared" si="0"/>
        <v>22</v>
      </c>
      <c r="E30" s="15"/>
      <c r="F30" s="14">
        <f>RANK(E30,$E$8:$E$47)</f>
        <v>36</v>
      </c>
      <c r="G30" s="23">
        <f t="shared" si="1"/>
        <v>1</v>
      </c>
      <c r="H30" s="30">
        <v>141</v>
      </c>
      <c r="I30" s="25">
        <v>0</v>
      </c>
      <c r="J30" s="14">
        <f>RANK(I30,$I$8:$I$47)</f>
        <v>37</v>
      </c>
      <c r="K30" s="8">
        <f t="shared" si="2"/>
        <v>1</v>
      </c>
    </row>
    <row r="31" spans="1:11" ht="15" customHeight="1" x14ac:dyDescent="0.25">
      <c r="A31" s="9">
        <f t="shared" si="3"/>
        <v>24</v>
      </c>
      <c r="B31" s="22" t="s">
        <v>28</v>
      </c>
      <c r="C31" s="18">
        <v>59</v>
      </c>
      <c r="D31" s="35">
        <f t="shared" si="0"/>
        <v>24</v>
      </c>
      <c r="E31" s="15">
        <v>57</v>
      </c>
      <c r="F31" s="14">
        <f>RANK(E31,$E$8:$E$47)</f>
        <v>22</v>
      </c>
      <c r="G31" s="23">
        <f t="shared" si="1"/>
        <v>3.5087719298245612E-2</v>
      </c>
      <c r="H31" s="30">
        <v>120</v>
      </c>
      <c r="I31" s="25">
        <v>74</v>
      </c>
      <c r="J31" s="14">
        <f>RANK(I31,$I$8:$I$47)</f>
        <v>22</v>
      </c>
      <c r="K31" s="8">
        <f t="shared" si="2"/>
        <v>0.6216216216216216</v>
      </c>
    </row>
    <row r="32" spans="1:11" ht="15" customHeight="1" x14ac:dyDescent="0.25">
      <c r="A32" s="9">
        <f t="shared" si="3"/>
        <v>25</v>
      </c>
      <c r="B32" s="22" t="s">
        <v>24</v>
      </c>
      <c r="C32" s="18">
        <v>64</v>
      </c>
      <c r="D32" s="35">
        <f t="shared" si="0"/>
        <v>23</v>
      </c>
      <c r="E32" s="15">
        <v>6</v>
      </c>
      <c r="F32" s="14">
        <f>RANK(E32,$E$8:$E$47)</f>
        <v>29</v>
      </c>
      <c r="G32" s="23">
        <f t="shared" si="1"/>
        <v>9.6666666666666661</v>
      </c>
      <c r="H32" s="30">
        <v>116</v>
      </c>
      <c r="I32" s="25">
        <v>15</v>
      </c>
      <c r="J32" s="14">
        <f>RANK(I32,$I$8:$I$47)</f>
        <v>29</v>
      </c>
      <c r="K32" s="8">
        <f t="shared" si="2"/>
        <v>6.7333333333333334</v>
      </c>
    </row>
    <row r="33" spans="1:11" ht="15" customHeight="1" x14ac:dyDescent="0.25">
      <c r="A33" s="9">
        <f t="shared" si="3"/>
        <v>26</v>
      </c>
      <c r="B33" s="22" t="s">
        <v>35</v>
      </c>
      <c r="C33" s="18">
        <v>19</v>
      </c>
      <c r="D33" s="35">
        <f t="shared" si="0"/>
        <v>27</v>
      </c>
      <c r="E33" s="15">
        <v>40</v>
      </c>
      <c r="F33" s="14">
        <f>RANK(E33,$E$8:$E$47)</f>
        <v>25</v>
      </c>
      <c r="G33" s="23">
        <f t="shared" si="1"/>
        <v>-0.52500000000000002</v>
      </c>
      <c r="H33" s="30">
        <v>54</v>
      </c>
      <c r="I33" s="25">
        <v>60</v>
      </c>
      <c r="J33" s="14">
        <f>RANK(I33,$I$8:$I$47)</f>
        <v>24</v>
      </c>
      <c r="K33" s="8">
        <f t="shared" si="2"/>
        <v>-0.1</v>
      </c>
    </row>
    <row r="34" spans="1:11" ht="15" customHeight="1" x14ac:dyDescent="0.25">
      <c r="A34" s="9">
        <f t="shared" si="3"/>
        <v>27</v>
      </c>
      <c r="B34" s="22" t="s">
        <v>30</v>
      </c>
      <c r="C34" s="18">
        <v>20</v>
      </c>
      <c r="D34" s="35">
        <f t="shared" si="0"/>
        <v>26</v>
      </c>
      <c r="E34" s="15">
        <v>18</v>
      </c>
      <c r="F34" s="14">
        <f>RANK(E34,$E$8:$E$47)</f>
        <v>27</v>
      </c>
      <c r="G34" s="23">
        <f t="shared" si="1"/>
        <v>0.1111111111111111</v>
      </c>
      <c r="H34" s="30">
        <v>36</v>
      </c>
      <c r="I34" s="25">
        <v>27</v>
      </c>
      <c r="J34" s="14">
        <f>RANK(I34,$I$8:$I$47)</f>
        <v>27</v>
      </c>
      <c r="K34" s="8">
        <f t="shared" si="2"/>
        <v>0.33333333333333331</v>
      </c>
    </row>
    <row r="35" spans="1:11" ht="15" customHeight="1" x14ac:dyDescent="0.25">
      <c r="A35" s="9">
        <f t="shared" si="3"/>
        <v>28</v>
      </c>
      <c r="B35" s="22" t="s">
        <v>23</v>
      </c>
      <c r="C35" s="18">
        <v>19</v>
      </c>
      <c r="D35" s="35">
        <f t="shared" si="0"/>
        <v>27</v>
      </c>
      <c r="E35" s="15">
        <v>24</v>
      </c>
      <c r="F35" s="14">
        <f>RANK(E35,$E$8:$E$47)</f>
        <v>26</v>
      </c>
      <c r="G35" s="23">
        <f t="shared" si="1"/>
        <v>-0.20833333333333334</v>
      </c>
      <c r="H35" s="30">
        <v>31</v>
      </c>
      <c r="I35" s="25">
        <v>33</v>
      </c>
      <c r="J35" s="14">
        <f>RANK(I35,$I$8:$I$47)</f>
        <v>26</v>
      </c>
      <c r="K35" s="8">
        <f t="shared" si="2"/>
        <v>-6.0606060606060608E-2</v>
      </c>
    </row>
    <row r="36" spans="1:11" ht="15" customHeight="1" x14ac:dyDescent="0.25">
      <c r="A36" s="9">
        <f t="shared" si="3"/>
        <v>29</v>
      </c>
      <c r="B36" s="22" t="s">
        <v>27</v>
      </c>
      <c r="C36" s="18">
        <v>10</v>
      </c>
      <c r="D36" s="35">
        <f t="shared" si="0"/>
        <v>29</v>
      </c>
      <c r="E36" s="15">
        <v>16</v>
      </c>
      <c r="F36" s="14">
        <f>RANK(E36,$E$8:$E$47)</f>
        <v>28</v>
      </c>
      <c r="G36" s="23">
        <f t="shared" si="1"/>
        <v>-0.375</v>
      </c>
      <c r="H36" s="30">
        <v>24</v>
      </c>
      <c r="I36" s="25">
        <v>25</v>
      </c>
      <c r="J36" s="14">
        <f>RANK(I36,$I$8:$I$47)</f>
        <v>28</v>
      </c>
      <c r="K36" s="8">
        <f t="shared" si="2"/>
        <v>-0.04</v>
      </c>
    </row>
    <row r="37" spans="1:11" ht="15" customHeight="1" x14ac:dyDescent="0.25">
      <c r="A37" s="9">
        <f t="shared" si="3"/>
        <v>30</v>
      </c>
      <c r="B37" s="22" t="s">
        <v>32</v>
      </c>
      <c r="C37" s="18">
        <v>9</v>
      </c>
      <c r="D37" s="35">
        <f t="shared" si="0"/>
        <v>30</v>
      </c>
      <c r="E37" s="15">
        <v>3</v>
      </c>
      <c r="F37" s="14">
        <f>RANK(E37,$E$8:$E$47)</f>
        <v>30</v>
      </c>
      <c r="G37" s="23">
        <f t="shared" si="1"/>
        <v>2</v>
      </c>
      <c r="H37" s="30">
        <v>22</v>
      </c>
      <c r="I37" s="25">
        <v>4</v>
      </c>
      <c r="J37" s="14">
        <f>RANK(I37,$I$8:$I$47)</f>
        <v>32</v>
      </c>
      <c r="K37" s="8">
        <f t="shared" si="2"/>
        <v>4.5</v>
      </c>
    </row>
    <row r="38" spans="1:11" ht="15" customHeight="1" x14ac:dyDescent="0.25">
      <c r="A38" s="9">
        <f t="shared" si="3"/>
        <v>31</v>
      </c>
      <c r="B38" s="22" t="s">
        <v>29</v>
      </c>
      <c r="C38" s="18">
        <v>8</v>
      </c>
      <c r="D38" s="35">
        <f t="shared" si="0"/>
        <v>31</v>
      </c>
      <c r="E38" s="15">
        <v>3</v>
      </c>
      <c r="F38" s="14">
        <f>RANK(E38,$E$8:$E$47)</f>
        <v>30</v>
      </c>
      <c r="G38" s="23">
        <f t="shared" si="1"/>
        <v>1.6666666666666667</v>
      </c>
      <c r="H38" s="30">
        <v>13</v>
      </c>
      <c r="I38" s="25">
        <v>9</v>
      </c>
      <c r="J38" s="14">
        <f>RANK(I38,$I$8:$I$47)</f>
        <v>31</v>
      </c>
      <c r="K38" s="8">
        <f t="shared" si="2"/>
        <v>0.44444444444444442</v>
      </c>
    </row>
    <row r="39" spans="1:11" ht="15" customHeight="1" x14ac:dyDescent="0.25">
      <c r="A39" s="9">
        <f t="shared" si="3"/>
        <v>32</v>
      </c>
      <c r="B39" s="22" t="s">
        <v>31</v>
      </c>
      <c r="C39" s="18">
        <v>5</v>
      </c>
      <c r="D39" s="35">
        <f t="shared" si="0"/>
        <v>32</v>
      </c>
      <c r="E39" s="15">
        <v>0</v>
      </c>
      <c r="F39" s="14">
        <f>RANK(E39,$E$8:$E$47)</f>
        <v>36</v>
      </c>
      <c r="G39" s="23">
        <f t="shared" si="1"/>
        <v>1</v>
      </c>
      <c r="H39" s="30">
        <v>12</v>
      </c>
      <c r="I39" s="25">
        <v>3</v>
      </c>
      <c r="J39" s="14">
        <f>RANK(I39,$I$8:$I$47)</f>
        <v>33</v>
      </c>
      <c r="K39" s="8">
        <f t="shared" si="2"/>
        <v>3</v>
      </c>
    </row>
    <row r="40" spans="1:11" ht="15" customHeight="1" x14ac:dyDescent="0.25">
      <c r="A40" s="9">
        <f t="shared" si="3"/>
        <v>33</v>
      </c>
      <c r="B40" s="22" t="s">
        <v>21</v>
      </c>
      <c r="C40" s="18">
        <v>5</v>
      </c>
      <c r="D40" s="35">
        <f t="shared" si="0"/>
        <v>32</v>
      </c>
      <c r="E40" s="15">
        <v>3</v>
      </c>
      <c r="F40" s="14">
        <f>RANK(E40,$E$8:$E$47)</f>
        <v>30</v>
      </c>
      <c r="G40" s="23">
        <f t="shared" si="1"/>
        <v>0.66666666666666663</v>
      </c>
      <c r="H40" s="30">
        <v>7</v>
      </c>
      <c r="I40" s="25">
        <v>13</v>
      </c>
      <c r="J40" s="14">
        <f>RANK(I40,$I$8:$I$47)</f>
        <v>30</v>
      </c>
      <c r="K40" s="8">
        <f t="shared" si="2"/>
        <v>-0.46153846153846156</v>
      </c>
    </row>
    <row r="41" spans="1:11" ht="15" customHeight="1" x14ac:dyDescent="0.25">
      <c r="A41" s="9">
        <f t="shared" si="3"/>
        <v>34</v>
      </c>
      <c r="B41" s="22" t="s">
        <v>38</v>
      </c>
      <c r="C41" s="18">
        <v>1</v>
      </c>
      <c r="D41" s="35">
        <f t="shared" si="0"/>
        <v>34</v>
      </c>
      <c r="E41" s="15">
        <v>1</v>
      </c>
      <c r="F41" s="14">
        <f>RANK(E41,$E$8:$E$47)</f>
        <v>33</v>
      </c>
      <c r="G41" s="23">
        <f t="shared" si="1"/>
        <v>0</v>
      </c>
      <c r="H41" s="30">
        <v>4</v>
      </c>
      <c r="I41" s="25">
        <v>2</v>
      </c>
      <c r="J41" s="14">
        <f>RANK(I41,$I$8:$I$47)</f>
        <v>34</v>
      </c>
      <c r="K41" s="8">
        <f t="shared" si="2"/>
        <v>1</v>
      </c>
    </row>
    <row r="42" spans="1:11" ht="15" customHeight="1" x14ac:dyDescent="0.25">
      <c r="A42" s="9">
        <f t="shared" si="3"/>
        <v>35</v>
      </c>
      <c r="B42" s="22" t="s">
        <v>26</v>
      </c>
      <c r="C42" s="18">
        <v>0</v>
      </c>
      <c r="D42" s="35">
        <f t="shared" si="0"/>
        <v>36</v>
      </c>
      <c r="E42" s="15">
        <v>57</v>
      </c>
      <c r="F42" s="14">
        <f>RANK(E42,$E$8:$E$47)</f>
        <v>22</v>
      </c>
      <c r="G42" s="23">
        <f t="shared" si="1"/>
        <v>-1</v>
      </c>
      <c r="H42" s="30">
        <v>2</v>
      </c>
      <c r="I42" s="25">
        <v>57</v>
      </c>
      <c r="J42" s="14">
        <f>RANK(I42,$I$8:$I$47)</f>
        <v>25</v>
      </c>
      <c r="K42" s="8">
        <f t="shared" si="2"/>
        <v>-0.96491228070175439</v>
      </c>
    </row>
    <row r="43" spans="1:11" ht="15" customHeight="1" x14ac:dyDescent="0.25">
      <c r="A43" s="9">
        <f t="shared" si="3"/>
        <v>36</v>
      </c>
      <c r="B43" s="22" t="s">
        <v>48</v>
      </c>
      <c r="C43" s="18">
        <v>1</v>
      </c>
      <c r="D43" s="35">
        <f t="shared" si="0"/>
        <v>34</v>
      </c>
      <c r="E43" s="15">
        <v>0</v>
      </c>
      <c r="F43" s="14">
        <f>RANK(E43,$E$8:$E$47)</f>
        <v>36</v>
      </c>
      <c r="G43" s="23">
        <f t="shared" si="1"/>
        <v>1</v>
      </c>
      <c r="H43" s="30">
        <v>1</v>
      </c>
      <c r="I43" s="25">
        <v>0</v>
      </c>
      <c r="J43" s="14">
        <f>RANK(I43,$I$8:$I$47)</f>
        <v>37</v>
      </c>
      <c r="K43" s="8">
        <f t="shared" si="2"/>
        <v>1</v>
      </c>
    </row>
    <row r="44" spans="1:11" ht="15" customHeight="1" x14ac:dyDescent="0.25">
      <c r="A44" s="9">
        <f t="shared" si="3"/>
        <v>37</v>
      </c>
      <c r="B44" s="22" t="s">
        <v>49</v>
      </c>
      <c r="C44" s="18">
        <v>1</v>
      </c>
      <c r="D44" s="35">
        <f t="shared" si="0"/>
        <v>34</v>
      </c>
      <c r="E44" s="15">
        <v>1</v>
      </c>
      <c r="F44" s="14">
        <f>RANK(E44,$E$8:$E$47)</f>
        <v>33</v>
      </c>
      <c r="G44" s="23">
        <f t="shared" si="1"/>
        <v>0</v>
      </c>
      <c r="H44" s="30">
        <v>1</v>
      </c>
      <c r="I44" s="25">
        <v>1</v>
      </c>
      <c r="J44" s="14">
        <f>RANK(I44,$I$8:$I$47)</f>
        <v>35</v>
      </c>
      <c r="K44" s="8">
        <f t="shared" si="2"/>
        <v>0</v>
      </c>
    </row>
    <row r="45" spans="1:11" ht="15" customHeight="1" x14ac:dyDescent="0.25">
      <c r="A45" s="9">
        <f t="shared" si="3"/>
        <v>38</v>
      </c>
      <c r="B45" s="22" t="s">
        <v>41</v>
      </c>
      <c r="C45" s="18">
        <v>0</v>
      </c>
      <c r="D45" s="35">
        <f t="shared" si="0"/>
        <v>36</v>
      </c>
      <c r="E45" s="15">
        <v>0</v>
      </c>
      <c r="F45" s="14">
        <f>RANK(E45,$E$8:$E$47)</f>
        <v>36</v>
      </c>
      <c r="G45" s="23">
        <f t="shared" si="1"/>
        <v>0</v>
      </c>
      <c r="H45" s="30">
        <v>1</v>
      </c>
      <c r="I45" s="25">
        <v>0</v>
      </c>
      <c r="J45" s="14">
        <f>RANK(I45,$I$8:$I$47)</f>
        <v>37</v>
      </c>
      <c r="K45" s="8">
        <f t="shared" si="2"/>
        <v>1</v>
      </c>
    </row>
    <row r="46" spans="1:11" ht="15" customHeight="1" x14ac:dyDescent="0.25">
      <c r="A46" s="9">
        <f t="shared" si="3"/>
        <v>39</v>
      </c>
      <c r="B46" s="22" t="s">
        <v>50</v>
      </c>
      <c r="C46" s="18">
        <v>1</v>
      </c>
      <c r="D46" s="35">
        <f t="shared" si="0"/>
        <v>34</v>
      </c>
      <c r="E46" s="15">
        <v>0</v>
      </c>
      <c r="F46" s="14">
        <f>RANK(E46,$E$8:$E$47)</f>
        <v>36</v>
      </c>
      <c r="G46" s="23">
        <f t="shared" si="1"/>
        <v>1</v>
      </c>
      <c r="H46" s="30">
        <v>1</v>
      </c>
      <c r="I46" s="25">
        <v>0</v>
      </c>
      <c r="J46" s="14">
        <f>RANK(I46,$I$8:$I$47)</f>
        <v>37</v>
      </c>
      <c r="K46" s="8">
        <f t="shared" si="2"/>
        <v>1</v>
      </c>
    </row>
    <row r="47" spans="1:11" ht="15" customHeight="1" thickBot="1" x14ac:dyDescent="0.3">
      <c r="A47" s="12">
        <v>40</v>
      </c>
      <c r="B47" s="47" t="s">
        <v>51</v>
      </c>
      <c r="C47" s="48">
        <v>0</v>
      </c>
      <c r="D47" s="36">
        <f t="shared" si="0"/>
        <v>36</v>
      </c>
      <c r="E47" s="16">
        <v>1</v>
      </c>
      <c r="F47" s="33">
        <f>RANK(E47,$E$8:$E$47)</f>
        <v>33</v>
      </c>
      <c r="G47" s="24">
        <f t="shared" si="1"/>
        <v>-1</v>
      </c>
      <c r="H47" s="31">
        <v>0</v>
      </c>
      <c r="I47" s="32">
        <v>1</v>
      </c>
      <c r="J47" s="33">
        <f>RANK(I47,$I$8:$I$47)</f>
        <v>35</v>
      </c>
      <c r="K47" s="13">
        <f t="shared" si="2"/>
        <v>-1</v>
      </c>
    </row>
  </sheetData>
  <sortState xmlns:xlrd2="http://schemas.microsoft.com/office/spreadsheetml/2017/richdata2" ref="A8:K47">
    <sortCondition descending="1" ref="H8:H47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K8:K47 G8:G47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13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D2322_Feb23</vt:lpstr>
      <vt:lpstr>D2322_Feb23!Print_Area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Giorgos Diakatos</cp:lastModifiedBy>
  <cp:lastPrinted>2022-01-19T14:01:10Z</cp:lastPrinted>
  <dcterms:created xsi:type="dcterms:W3CDTF">2014-06-13T11:16:12Z</dcterms:created>
  <dcterms:modified xsi:type="dcterms:W3CDTF">2023-03-16T14:33:16Z</dcterms:modified>
</cp:coreProperties>
</file>