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221_August22" sheetId="1" r:id="rId1"/>
  </sheets>
  <definedNames>
    <definedName name="_xlnm.Print_Area" localSheetId="0">D2221_August22!$A$1:$K$53</definedName>
  </definedNames>
  <calcPr calcId="144525"/>
</workbook>
</file>

<file path=xl/calcChain.xml><?xml version="1.0" encoding="utf-8"?>
<calcChain xmlns="http://schemas.openxmlformats.org/spreadsheetml/2006/main">
  <c r="K49" i="1" l="1"/>
  <c r="K50" i="1"/>
  <c r="J49" i="1"/>
  <c r="J50" i="1"/>
  <c r="G49" i="1"/>
  <c r="G50" i="1"/>
  <c r="F49" i="1"/>
  <c r="F50" i="1"/>
  <c r="D49" i="1"/>
  <c r="D50" i="1"/>
  <c r="A51" i="1"/>
  <c r="A52" i="1" s="1"/>
  <c r="A53" i="1" s="1"/>
  <c r="A48" i="1"/>
  <c r="A49" i="1" s="1"/>
  <c r="A50" i="1" s="1"/>
  <c r="K47" i="1" l="1"/>
  <c r="J47" i="1"/>
  <c r="G47" i="1"/>
  <c r="F47" i="1"/>
  <c r="D47" i="1"/>
  <c r="K46" i="1" l="1"/>
  <c r="K48" i="1"/>
  <c r="K51" i="1"/>
  <c r="K52" i="1"/>
  <c r="J46" i="1"/>
  <c r="J48" i="1"/>
  <c r="J51" i="1"/>
  <c r="J52" i="1"/>
  <c r="J53" i="1"/>
  <c r="F46" i="1"/>
  <c r="G46" i="1"/>
  <c r="F48" i="1"/>
  <c r="G48" i="1"/>
  <c r="F51" i="1"/>
  <c r="G51" i="1"/>
  <c r="F52" i="1"/>
  <c r="G52" i="1"/>
  <c r="F53" i="1"/>
  <c r="G53" i="1"/>
  <c r="D46" i="1"/>
  <c r="D48" i="1"/>
  <c r="D51" i="1"/>
  <c r="D52" i="1"/>
  <c r="D53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K44" i="1"/>
  <c r="K45" i="1"/>
  <c r="G44" i="1"/>
  <c r="G45" i="1"/>
  <c r="K43" i="1" l="1"/>
  <c r="G43" i="1"/>
  <c r="J9" i="1" l="1"/>
  <c r="F9" i="1"/>
  <c r="G41" i="1"/>
  <c r="G42" i="1"/>
  <c r="K41" i="1"/>
  <c r="K42" i="1"/>
  <c r="J8" i="1" l="1"/>
  <c r="I7" i="1"/>
  <c r="F8" i="1"/>
  <c r="E7" i="1"/>
  <c r="K53" i="1" l="1"/>
  <c r="K31" i="1" l="1"/>
  <c r="K32" i="1"/>
  <c r="G31" i="1"/>
  <c r="G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D9" i="1"/>
  <c r="D8" i="1" l="1"/>
  <c r="H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K8" i="1"/>
  <c r="K6" i="1"/>
  <c r="A41" i="1" l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<sst xmlns="http://schemas.openxmlformats.org/spreadsheetml/2006/main" count="58" uniqueCount="58">
  <si>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</si>
  <si>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</si>
  <si>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</si>
  <si>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</si>
  <si>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</si>
  <si>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</si>
  <si>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</si>
  <si>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</si>
  <si>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</si>
  <si>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</si>
  <si>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</si>
  <si>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</si>
  <si>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</si>
  <si>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</si>
  <si>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</si>
  <si>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</si>
  <si>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</si>
  <si>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</si>
  <si>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</si>
  <si>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</si>
  <si>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</si>
  <si>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</si>
  <si>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</si>
  <si>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</si>
  <si>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</si>
  <si>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</si>
  <si>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</si>
  <si>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</si>
  <si>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</si>
  <si>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</si>
  <si>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</si>
  <si>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</si>
  <si>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</si>
  <si>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</si>
  <si>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</si>
  <si>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</si>
  <si>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</si>
  <si>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</si>
  <si>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</si>
  <si>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</si>
  <si>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% D22/21</t>
  </si>
  <si>
    <t>KIA</t>
  </si>
  <si>
    <t>LAMBORGHINI</t>
  </si>
  <si>
    <t>BENTLEY</t>
  </si>
  <si>
    <t>LEVC</t>
  </si>
  <si>
    <t>KERABOSS</t>
  </si>
  <si>
    <t>JIAYUAN</t>
  </si>
  <si>
    <t>CAPRON</t>
  </si>
  <si>
    <t>ZHIDOU</t>
  </si>
  <si>
    <t>MORGAN</t>
  </si>
  <si>
    <t>DAIHATSU</t>
  </si>
  <si>
    <t>CHAUSSON</t>
  </si>
  <si>
    <t>FERRARI</t>
  </si>
  <si>
    <t>September '22 -YTD</t>
  </si>
  <si>
    <t>Sep. '22</t>
  </si>
  <si>
    <t>Sep. '21</t>
  </si>
  <si>
    <t>Sep. '22 - YTD</t>
  </si>
  <si>
    <t>Sep. '21 -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</si>
</sst>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3"/>
  <sheetViews>
    <sheetView tabSelected="1" zoomScale="90" zoomScaleNormal="9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53</v>
      </c>
      <c r="B2" s="4"/>
      <c r="C2" s="4"/>
      <c r="D2" s="4"/>
    </row>
    <row r="3" spans="1:11" ht="18.75" customHeight="1" x14ac:dyDescent="0.25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54</v>
      </c>
      <c r="D6" s="43"/>
      <c r="E6" s="43" t="s">
        <v>55</v>
      </c>
      <c r="F6" s="43"/>
      <c r="G6" s="22" t="s">
        <v>40</v>
      </c>
      <c r="H6" s="20" t="s">
        <v>56</v>
      </c>
      <c r="I6" s="43" t="s">
        <v>57</v>
      </c>
      <c r="J6" s="43"/>
      <c r="K6" s="7" t="str">
        <f>G6</f>
        <v>% D22/21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SUM(C8:C53)</f>
        <v>8606</v>
      </c>
      <c r="D7" s="40"/>
      <c r="E7" s="40">
        <f>SUM(E8:E53)</f>
        <v>6610</v>
      </c>
      <c r="F7" s="40"/>
      <c r="G7" s="9">
        <f>C7/E7-1</f>
        <v>0.3019667170953102</v>
      </c>
      <c r="H7" s="21">
        <f>SUM(H8:H53)</f>
        <v>82936</v>
      </c>
      <c r="I7" s="40">
        <f>SUM(I8:I53)</f>
        <v>81756</v>
      </c>
      <c r="J7" s="40"/>
      <c r="K7" s="9">
        <f>H7/I7-1</f>
        <v>1.4433191447722482E-2</v>
      </c>
    </row>
    <row r="8" spans="1:11" ht="15" customHeight="1" x14ac:dyDescent="0.25">
      <c r="A8" s="14">
        <v>1</v>
      </c>
      <c r="B8" s="16" t="s">
        <v>4</v>
      </c>
      <c r="C8" s="23">
        <v>880</v>
      </c>
      <c r="D8" s="24">
        <f t="shared" ref="D8:D45" si="0">RANK(C8,$C$8:$C$53)</f>
        <v>2</v>
      </c>
      <c r="E8" s="27">
        <v>737</v>
      </c>
      <c r="F8" s="24">
        <f t="shared" ref="F8:F45" si="1">RANK(E8,$E$8:$E$53)</f>
        <v>1</v>
      </c>
      <c r="G8" s="12">
        <f t="shared" ref="G8:G45" si="2">IF(ISERROR((C8-E8)/E8), IF(E8=0,IF(C8&gt;0,1,IF(C8=0,0,((C8-E8)/E8)))),(C8-E8)/E8)</f>
        <v>0.19402985074626866</v>
      </c>
      <c r="H8" s="10">
        <v>12030</v>
      </c>
      <c r="I8" s="29">
        <v>10715</v>
      </c>
      <c r="J8" s="24">
        <f t="shared" ref="J8:J45" si="3">RANK(I8,$I$8:$I$53)</f>
        <v>1</v>
      </c>
      <c r="K8" s="12">
        <f t="shared" ref="K8:K43" si="4">IF(ISERROR((H8-I8)/I8), IF(I8=0,IF(H8&gt;0,1,IF(H8=0,0,((H8-I8)/I8)))),(H8-I8)/I8)</f>
        <v>0.12272515165655623</v>
      </c>
    </row>
    <row r="9" spans="1:11" ht="15" customHeight="1" x14ac:dyDescent="0.25">
      <c r="A9" s="15">
        <f t="shared" ref="A9:A53" si="5">A8+1</f>
        <v>2</v>
      </c>
      <c r="B9" s="17" t="s">
        <v>8</v>
      </c>
      <c r="C9" s="25">
        <v>1244</v>
      </c>
      <c r="D9" s="26">
        <f t="shared" si="0"/>
        <v>1</v>
      </c>
      <c r="E9" s="28">
        <v>686</v>
      </c>
      <c r="F9" s="26">
        <f t="shared" si="1"/>
        <v>2</v>
      </c>
      <c r="G9" s="13">
        <f t="shared" si="2"/>
        <v>0.8134110787172012</v>
      </c>
      <c r="H9" s="11">
        <v>7251</v>
      </c>
      <c r="I9" s="30">
        <v>8761</v>
      </c>
      <c r="J9" s="26">
        <f t="shared" si="3"/>
        <v>2</v>
      </c>
      <c r="K9" s="13">
        <f t="shared" si="4"/>
        <v>-0.1723547540235133</v>
      </c>
    </row>
    <row r="10" spans="1:11" ht="15" customHeight="1" x14ac:dyDescent="0.25">
      <c r="A10" s="15">
        <f t="shared" si="5"/>
        <v>3</v>
      </c>
      <c r="B10" s="17" t="s">
        <v>14</v>
      </c>
      <c r="C10" s="25">
        <v>576</v>
      </c>
      <c r="D10" s="26">
        <f t="shared" si="0"/>
        <v>4</v>
      </c>
      <c r="E10" s="28">
        <v>605</v>
      </c>
      <c r="F10" s="26">
        <f t="shared" si="1"/>
        <v>3</v>
      </c>
      <c r="G10" s="13">
        <f t="shared" si="2"/>
        <v>-4.7933884297520664E-2</v>
      </c>
      <c r="H10" s="11">
        <v>7179</v>
      </c>
      <c r="I10" s="30">
        <v>7005</v>
      </c>
      <c r="J10" s="26">
        <f t="shared" si="3"/>
        <v>3</v>
      </c>
      <c r="K10" s="13">
        <f t="shared" si="4"/>
        <v>2.4839400428265525E-2</v>
      </c>
    </row>
    <row r="11" spans="1:11" ht="15" customHeight="1" x14ac:dyDescent="0.25">
      <c r="A11" s="15">
        <f t="shared" si="5"/>
        <v>4</v>
      </c>
      <c r="B11" s="17" t="s">
        <v>5</v>
      </c>
      <c r="C11" s="25">
        <v>501</v>
      </c>
      <c r="D11" s="26">
        <f t="shared" si="0"/>
        <v>7</v>
      </c>
      <c r="E11" s="28">
        <v>582</v>
      </c>
      <c r="F11" s="26">
        <f t="shared" si="1"/>
        <v>4</v>
      </c>
      <c r="G11" s="13">
        <f t="shared" si="2"/>
        <v>-0.13917525773195877</v>
      </c>
      <c r="H11" s="11">
        <v>6297</v>
      </c>
      <c r="I11" s="30">
        <v>6160</v>
      </c>
      <c r="J11" s="26">
        <f t="shared" si="3"/>
        <v>4</v>
      </c>
      <c r="K11" s="13">
        <f t="shared" si="4"/>
        <v>2.2240259740259741E-2</v>
      </c>
    </row>
    <row r="12" spans="1:11" ht="15" customHeight="1" x14ac:dyDescent="0.25">
      <c r="A12" s="15">
        <f t="shared" si="5"/>
        <v>5</v>
      </c>
      <c r="B12" s="17" t="s">
        <v>7</v>
      </c>
      <c r="C12" s="25">
        <v>421</v>
      </c>
      <c r="D12" s="26">
        <f t="shared" si="0"/>
        <v>10</v>
      </c>
      <c r="E12" s="28">
        <v>526</v>
      </c>
      <c r="F12" s="26">
        <f t="shared" si="1"/>
        <v>5</v>
      </c>
      <c r="G12" s="13">
        <f t="shared" si="2"/>
        <v>-0.19961977186311788</v>
      </c>
      <c r="H12" s="11">
        <v>5135</v>
      </c>
      <c r="I12" s="30">
        <v>4999</v>
      </c>
      <c r="J12" s="26">
        <f t="shared" si="3"/>
        <v>5</v>
      </c>
      <c r="K12" s="13">
        <f t="shared" si="4"/>
        <v>2.7205441088217642E-2</v>
      </c>
    </row>
    <row r="13" spans="1:11" ht="15" customHeight="1" x14ac:dyDescent="0.25">
      <c r="A13" s="15">
        <f t="shared" si="5"/>
        <v>6</v>
      </c>
      <c r="B13" s="17" t="s">
        <v>10</v>
      </c>
      <c r="C13" s="25">
        <v>464</v>
      </c>
      <c r="D13" s="26">
        <f t="shared" si="0"/>
        <v>8</v>
      </c>
      <c r="E13" s="28">
        <v>362</v>
      </c>
      <c r="F13" s="26">
        <f t="shared" si="1"/>
        <v>7</v>
      </c>
      <c r="G13" s="13">
        <f t="shared" si="2"/>
        <v>0.28176795580110497</v>
      </c>
      <c r="H13" s="11">
        <v>4209</v>
      </c>
      <c r="I13" s="30">
        <v>4282</v>
      </c>
      <c r="J13" s="26">
        <f t="shared" si="3"/>
        <v>6</v>
      </c>
      <c r="K13" s="13">
        <f t="shared" si="4"/>
        <v>-1.704810836057917E-2</v>
      </c>
    </row>
    <row r="14" spans="1:11" ht="15" customHeight="1" x14ac:dyDescent="0.25">
      <c r="A14" s="15">
        <f t="shared" si="5"/>
        <v>7</v>
      </c>
      <c r="B14" s="17" t="s">
        <v>12</v>
      </c>
      <c r="C14" s="25">
        <v>430</v>
      </c>
      <c r="D14" s="26">
        <f t="shared" si="0"/>
        <v>9</v>
      </c>
      <c r="E14" s="28">
        <v>144</v>
      </c>
      <c r="F14" s="26">
        <f t="shared" si="1"/>
        <v>16</v>
      </c>
      <c r="G14" s="13">
        <f t="shared" si="2"/>
        <v>1.9861111111111112</v>
      </c>
      <c r="H14" s="11">
        <v>3965</v>
      </c>
      <c r="I14" s="30">
        <v>2713</v>
      </c>
      <c r="J14" s="26">
        <f t="shared" si="3"/>
        <v>12</v>
      </c>
      <c r="K14" s="13">
        <f t="shared" si="4"/>
        <v>0.46148175451529672</v>
      </c>
    </row>
    <row r="15" spans="1:11" ht="15" customHeight="1" x14ac:dyDescent="0.25">
      <c r="A15" s="15">
        <f t="shared" si="5"/>
        <v>8</v>
      </c>
      <c r="B15" s="17" t="s">
        <v>11</v>
      </c>
      <c r="C15" s="25">
        <v>345</v>
      </c>
      <c r="D15" s="26">
        <f t="shared" si="0"/>
        <v>11</v>
      </c>
      <c r="E15" s="28">
        <v>134</v>
      </c>
      <c r="F15" s="26">
        <f t="shared" si="1"/>
        <v>17</v>
      </c>
      <c r="G15" s="13">
        <f t="shared" si="2"/>
        <v>1.5746268656716418</v>
      </c>
      <c r="H15" s="11">
        <v>3907</v>
      </c>
      <c r="I15" s="30">
        <v>3388</v>
      </c>
      <c r="J15" s="26">
        <f t="shared" si="3"/>
        <v>10</v>
      </c>
      <c r="K15" s="13">
        <f t="shared" si="4"/>
        <v>0.15318772136953956</v>
      </c>
    </row>
    <row r="16" spans="1:11" ht="15" customHeight="1" x14ac:dyDescent="0.25">
      <c r="A16" s="15">
        <f t="shared" si="5"/>
        <v>9</v>
      </c>
      <c r="B16" s="17" t="s">
        <v>41</v>
      </c>
      <c r="C16" s="25">
        <v>216</v>
      </c>
      <c r="D16" s="26">
        <f t="shared" si="0"/>
        <v>15</v>
      </c>
      <c r="E16" s="28">
        <v>348</v>
      </c>
      <c r="F16" s="26">
        <f t="shared" si="1"/>
        <v>8</v>
      </c>
      <c r="G16" s="13">
        <f t="shared" si="2"/>
        <v>-0.37931034482758619</v>
      </c>
      <c r="H16" s="11">
        <v>3851</v>
      </c>
      <c r="I16" s="30">
        <v>3953</v>
      </c>
      <c r="J16" s="26">
        <f t="shared" si="3"/>
        <v>8</v>
      </c>
      <c r="K16" s="13">
        <f t="shared" si="4"/>
        <v>-2.5803187452567669E-2</v>
      </c>
    </row>
    <row r="17" spans="1:11" ht="15" customHeight="1" x14ac:dyDescent="0.25">
      <c r="A17" s="15">
        <f t="shared" si="5"/>
        <v>10</v>
      </c>
      <c r="B17" s="17" t="s">
        <v>17</v>
      </c>
      <c r="C17" s="25">
        <v>246</v>
      </c>
      <c r="D17" s="26">
        <f t="shared" si="0"/>
        <v>13</v>
      </c>
      <c r="E17" s="28">
        <v>292</v>
      </c>
      <c r="F17" s="26">
        <f t="shared" si="1"/>
        <v>9</v>
      </c>
      <c r="G17" s="13">
        <f t="shared" si="2"/>
        <v>-0.15753424657534246</v>
      </c>
      <c r="H17" s="11">
        <v>3053</v>
      </c>
      <c r="I17" s="30">
        <v>3430</v>
      </c>
      <c r="J17" s="26">
        <f t="shared" si="3"/>
        <v>9</v>
      </c>
      <c r="K17" s="13">
        <f t="shared" si="4"/>
        <v>-0.10991253644314869</v>
      </c>
    </row>
    <row r="18" spans="1:11" ht="15" customHeight="1" x14ac:dyDescent="0.25">
      <c r="A18" s="15">
        <f t="shared" si="5"/>
        <v>11</v>
      </c>
      <c r="B18" s="17" t="s">
        <v>9</v>
      </c>
      <c r="C18" s="25">
        <v>555</v>
      </c>
      <c r="D18" s="26">
        <f t="shared" si="0"/>
        <v>5</v>
      </c>
      <c r="E18" s="28">
        <v>388</v>
      </c>
      <c r="F18" s="26">
        <f t="shared" si="1"/>
        <v>6</v>
      </c>
      <c r="G18" s="13">
        <f t="shared" si="2"/>
        <v>0.43041237113402064</v>
      </c>
      <c r="H18" s="11">
        <v>2973</v>
      </c>
      <c r="I18" s="30">
        <v>4056</v>
      </c>
      <c r="J18" s="26">
        <f t="shared" si="3"/>
        <v>7</v>
      </c>
      <c r="K18" s="13">
        <f t="shared" si="4"/>
        <v>-0.26701183431952663</v>
      </c>
    </row>
    <row r="19" spans="1:11" ht="15" customHeight="1" x14ac:dyDescent="0.25">
      <c r="A19" s="15">
        <f t="shared" si="5"/>
        <v>12</v>
      </c>
      <c r="B19" s="17" t="s">
        <v>13</v>
      </c>
      <c r="C19" s="25">
        <v>538</v>
      </c>
      <c r="D19" s="26">
        <f t="shared" si="0"/>
        <v>6</v>
      </c>
      <c r="E19" s="28">
        <v>233</v>
      </c>
      <c r="F19" s="26">
        <f t="shared" si="1"/>
        <v>11</v>
      </c>
      <c r="G19" s="13">
        <f t="shared" si="2"/>
        <v>1.3090128755364807</v>
      </c>
      <c r="H19" s="11">
        <v>2932</v>
      </c>
      <c r="I19" s="30">
        <v>2617</v>
      </c>
      <c r="J19" s="26">
        <f t="shared" si="3"/>
        <v>14</v>
      </c>
      <c r="K19" s="13">
        <f t="shared" si="4"/>
        <v>0.1203668322506687</v>
      </c>
    </row>
    <row r="20" spans="1:11" ht="15" customHeight="1" x14ac:dyDescent="0.25">
      <c r="A20" s="15">
        <f t="shared" si="5"/>
        <v>13</v>
      </c>
      <c r="B20" s="17" t="s">
        <v>15</v>
      </c>
      <c r="C20" s="25">
        <v>586</v>
      </c>
      <c r="D20" s="26">
        <f t="shared" si="0"/>
        <v>3</v>
      </c>
      <c r="E20" s="28">
        <v>169</v>
      </c>
      <c r="F20" s="26">
        <f t="shared" si="1"/>
        <v>15</v>
      </c>
      <c r="G20" s="13">
        <f t="shared" si="2"/>
        <v>2.4674556213017751</v>
      </c>
      <c r="H20" s="11">
        <v>2764</v>
      </c>
      <c r="I20" s="30">
        <v>2203</v>
      </c>
      <c r="J20" s="26">
        <f t="shared" si="3"/>
        <v>16</v>
      </c>
      <c r="K20" s="13">
        <f t="shared" si="4"/>
        <v>0.2546527462551067</v>
      </c>
    </row>
    <row r="21" spans="1:11" ht="15" customHeight="1" x14ac:dyDescent="0.25">
      <c r="A21" s="15">
        <f t="shared" si="5"/>
        <v>14</v>
      </c>
      <c r="B21" s="17" t="s">
        <v>16</v>
      </c>
      <c r="C21" s="25">
        <v>231</v>
      </c>
      <c r="D21" s="26">
        <f t="shared" si="0"/>
        <v>14</v>
      </c>
      <c r="E21" s="28">
        <v>249</v>
      </c>
      <c r="F21" s="26">
        <f t="shared" si="1"/>
        <v>10</v>
      </c>
      <c r="G21" s="13">
        <f t="shared" si="2"/>
        <v>-7.2289156626506021E-2</v>
      </c>
      <c r="H21" s="11">
        <v>2466</v>
      </c>
      <c r="I21" s="30">
        <v>2698</v>
      </c>
      <c r="J21" s="26">
        <f t="shared" si="3"/>
        <v>13</v>
      </c>
      <c r="K21" s="13">
        <f t="shared" si="4"/>
        <v>-8.5989621942179392E-2</v>
      </c>
    </row>
    <row r="22" spans="1:11" ht="15" customHeight="1" x14ac:dyDescent="0.25">
      <c r="A22" s="15">
        <f t="shared" si="5"/>
        <v>15</v>
      </c>
      <c r="B22" s="17" t="s">
        <v>6</v>
      </c>
      <c r="C22" s="25">
        <v>156</v>
      </c>
      <c r="D22" s="26">
        <f t="shared" si="0"/>
        <v>17</v>
      </c>
      <c r="E22" s="28">
        <v>204</v>
      </c>
      <c r="F22" s="26">
        <f t="shared" si="1"/>
        <v>14</v>
      </c>
      <c r="G22" s="13">
        <f t="shared" si="2"/>
        <v>-0.23529411764705882</v>
      </c>
      <c r="H22" s="11">
        <v>2427</v>
      </c>
      <c r="I22" s="30">
        <v>3085</v>
      </c>
      <c r="J22" s="26">
        <f t="shared" si="3"/>
        <v>11</v>
      </c>
      <c r="K22" s="13">
        <f t="shared" si="4"/>
        <v>-0.21329011345218801</v>
      </c>
    </row>
    <row r="23" spans="1:11" ht="15" customHeight="1" x14ac:dyDescent="0.25">
      <c r="A23" s="15">
        <f t="shared" si="5"/>
        <v>16</v>
      </c>
      <c r="B23" s="17" t="s">
        <v>26</v>
      </c>
      <c r="C23" s="25">
        <v>195</v>
      </c>
      <c r="D23" s="26">
        <f t="shared" si="0"/>
        <v>16</v>
      </c>
      <c r="E23" s="28">
        <v>60</v>
      </c>
      <c r="F23" s="26">
        <f t="shared" si="1"/>
        <v>22</v>
      </c>
      <c r="G23" s="13">
        <f t="shared" si="2"/>
        <v>2.25</v>
      </c>
      <c r="H23" s="11">
        <v>2213</v>
      </c>
      <c r="I23" s="30">
        <v>1649</v>
      </c>
      <c r="J23" s="26">
        <f t="shared" si="3"/>
        <v>17</v>
      </c>
      <c r="K23" s="13">
        <f t="shared" si="4"/>
        <v>0.34202546998180716</v>
      </c>
    </row>
    <row r="24" spans="1:11" ht="15" customHeight="1" x14ac:dyDescent="0.25">
      <c r="A24" s="15">
        <f t="shared" si="5"/>
        <v>17</v>
      </c>
      <c r="B24" s="17" t="s">
        <v>18</v>
      </c>
      <c r="C24" s="25">
        <v>294</v>
      </c>
      <c r="D24" s="26">
        <f t="shared" si="0"/>
        <v>12</v>
      </c>
      <c r="E24" s="28">
        <v>209</v>
      </c>
      <c r="F24" s="26">
        <f t="shared" si="1"/>
        <v>12</v>
      </c>
      <c r="G24" s="13">
        <f t="shared" si="2"/>
        <v>0.40669856459330145</v>
      </c>
      <c r="H24" s="11">
        <v>2207</v>
      </c>
      <c r="I24" s="30">
        <v>2550</v>
      </c>
      <c r="J24" s="26">
        <f t="shared" si="3"/>
        <v>15</v>
      </c>
      <c r="K24" s="13">
        <f t="shared" si="4"/>
        <v>-0.13450980392156864</v>
      </c>
    </row>
    <row r="25" spans="1:11" ht="15" customHeight="1" x14ac:dyDescent="0.25">
      <c r="A25" s="15">
        <f t="shared" si="5"/>
        <v>18</v>
      </c>
      <c r="B25" s="17" t="s">
        <v>23</v>
      </c>
      <c r="C25" s="25">
        <v>51</v>
      </c>
      <c r="D25" s="26">
        <f t="shared" si="0"/>
        <v>24</v>
      </c>
      <c r="E25" s="28">
        <v>88</v>
      </c>
      <c r="F25" s="26">
        <f t="shared" si="1"/>
        <v>19</v>
      </c>
      <c r="G25" s="13">
        <f t="shared" si="2"/>
        <v>-0.42045454545454547</v>
      </c>
      <c r="H25" s="11">
        <v>1539</v>
      </c>
      <c r="I25" s="30">
        <v>1145</v>
      </c>
      <c r="J25" s="26">
        <f t="shared" si="3"/>
        <v>21</v>
      </c>
      <c r="K25" s="13">
        <f t="shared" si="4"/>
        <v>0.3441048034934498</v>
      </c>
    </row>
    <row r="26" spans="1:11" ht="15" customHeight="1" x14ac:dyDescent="0.25">
      <c r="A26" s="15">
        <f t="shared" si="5"/>
        <v>19</v>
      </c>
      <c r="B26" s="17" t="s">
        <v>19</v>
      </c>
      <c r="C26" s="25">
        <v>81</v>
      </c>
      <c r="D26" s="26">
        <f t="shared" si="0"/>
        <v>21</v>
      </c>
      <c r="E26" s="28">
        <v>66</v>
      </c>
      <c r="F26" s="26">
        <f t="shared" si="1"/>
        <v>20</v>
      </c>
      <c r="G26" s="13">
        <f t="shared" si="2"/>
        <v>0.22727272727272727</v>
      </c>
      <c r="H26" s="11">
        <v>1322</v>
      </c>
      <c r="I26" s="30">
        <v>1284</v>
      </c>
      <c r="J26" s="26">
        <f t="shared" si="3"/>
        <v>20</v>
      </c>
      <c r="K26" s="13">
        <f t="shared" si="4"/>
        <v>2.9595015576323987E-2</v>
      </c>
    </row>
    <row r="27" spans="1:11" ht="15" customHeight="1" x14ac:dyDescent="0.25">
      <c r="A27" s="15">
        <f t="shared" si="5"/>
        <v>20</v>
      </c>
      <c r="B27" s="17" t="s">
        <v>21</v>
      </c>
      <c r="C27" s="25">
        <v>110</v>
      </c>
      <c r="D27" s="26">
        <f t="shared" si="0"/>
        <v>18</v>
      </c>
      <c r="E27" s="28">
        <v>64</v>
      </c>
      <c r="F27" s="26">
        <f t="shared" si="1"/>
        <v>21</v>
      </c>
      <c r="G27" s="13">
        <f t="shared" si="2"/>
        <v>0.71875</v>
      </c>
      <c r="H27" s="11">
        <v>1320</v>
      </c>
      <c r="I27" s="30">
        <v>1381</v>
      </c>
      <c r="J27" s="26">
        <f t="shared" si="3"/>
        <v>19</v>
      </c>
      <c r="K27" s="13">
        <f t="shared" si="4"/>
        <v>-4.4170890658942794E-2</v>
      </c>
    </row>
    <row r="28" spans="1:11" ht="15" customHeight="1" x14ac:dyDescent="0.25">
      <c r="A28" s="15">
        <f t="shared" si="5"/>
        <v>21</v>
      </c>
      <c r="B28" s="17" t="s">
        <v>20</v>
      </c>
      <c r="C28" s="25">
        <v>49</v>
      </c>
      <c r="D28" s="26">
        <f t="shared" si="0"/>
        <v>25</v>
      </c>
      <c r="E28" s="28">
        <v>208</v>
      </c>
      <c r="F28" s="26">
        <f t="shared" si="1"/>
        <v>13</v>
      </c>
      <c r="G28" s="13">
        <f t="shared" si="2"/>
        <v>-0.76442307692307687</v>
      </c>
      <c r="H28" s="11">
        <v>817</v>
      </c>
      <c r="I28" s="30">
        <v>1619</v>
      </c>
      <c r="J28" s="26">
        <f t="shared" si="3"/>
        <v>18</v>
      </c>
      <c r="K28" s="13">
        <f t="shared" si="4"/>
        <v>-0.49536751080914143</v>
      </c>
    </row>
    <row r="29" spans="1:11" ht="15" customHeight="1" x14ac:dyDescent="0.25">
      <c r="A29" s="15">
        <f t="shared" si="5"/>
        <v>22</v>
      </c>
      <c r="B29" s="17" t="s">
        <v>34</v>
      </c>
      <c r="C29" s="25">
        <v>82</v>
      </c>
      <c r="D29" s="26">
        <f t="shared" si="0"/>
        <v>20</v>
      </c>
      <c r="E29" s="28">
        <v>50</v>
      </c>
      <c r="F29" s="26">
        <f t="shared" si="1"/>
        <v>23</v>
      </c>
      <c r="G29" s="13">
        <f t="shared" si="2"/>
        <v>0.64</v>
      </c>
      <c r="H29" s="11">
        <v>527</v>
      </c>
      <c r="I29" s="30">
        <v>360</v>
      </c>
      <c r="J29" s="26">
        <f t="shared" si="3"/>
        <v>23</v>
      </c>
      <c r="K29" s="13">
        <f t="shared" si="4"/>
        <v>0.46388888888888891</v>
      </c>
    </row>
    <row r="30" spans="1:11" ht="15" customHeight="1" x14ac:dyDescent="0.25">
      <c r="A30" s="15">
        <f t="shared" si="5"/>
        <v>23</v>
      </c>
      <c r="B30" s="17" t="s">
        <v>27</v>
      </c>
      <c r="C30" s="25">
        <v>10</v>
      </c>
      <c r="D30" s="26">
        <f t="shared" si="0"/>
        <v>31</v>
      </c>
      <c r="E30" s="28">
        <v>2</v>
      </c>
      <c r="F30" s="26">
        <f t="shared" si="1"/>
        <v>32</v>
      </c>
      <c r="G30" s="13">
        <f t="shared" si="2"/>
        <v>4</v>
      </c>
      <c r="H30" s="11">
        <v>494</v>
      </c>
      <c r="I30" s="30">
        <v>157</v>
      </c>
      <c r="J30" s="26">
        <f t="shared" si="3"/>
        <v>26</v>
      </c>
      <c r="K30" s="13">
        <f t="shared" si="4"/>
        <v>2.1464968152866244</v>
      </c>
    </row>
    <row r="31" spans="1:11" ht="15" customHeight="1" x14ac:dyDescent="0.25">
      <c r="A31" s="15">
        <f t="shared" si="5"/>
        <v>24</v>
      </c>
      <c r="B31" s="17" t="s">
        <v>29</v>
      </c>
      <c r="C31" s="25">
        <v>72</v>
      </c>
      <c r="D31" s="26">
        <f t="shared" si="0"/>
        <v>22</v>
      </c>
      <c r="E31" s="28">
        <v>36</v>
      </c>
      <c r="F31" s="26">
        <f t="shared" si="1"/>
        <v>24</v>
      </c>
      <c r="G31" s="13">
        <f t="shared" si="2"/>
        <v>1</v>
      </c>
      <c r="H31" s="11">
        <v>425</v>
      </c>
      <c r="I31" s="30">
        <v>357</v>
      </c>
      <c r="J31" s="26">
        <f t="shared" si="3"/>
        <v>24</v>
      </c>
      <c r="K31" s="13">
        <f t="shared" ref="K31:K32" si="6">IF(ISERROR((H31-I31)/I31), IF(I31=0,IF(H31&gt;0,1,IF(H31=0,0,((H31-I31)/I31)))),(H31-I31)/I31)</f>
        <v>0.19047619047619047</v>
      </c>
    </row>
    <row r="32" spans="1:11" ht="15" customHeight="1" x14ac:dyDescent="0.25">
      <c r="A32" s="15">
        <f t="shared" si="5"/>
        <v>25</v>
      </c>
      <c r="B32" s="17" t="s">
        <v>35</v>
      </c>
      <c r="C32" s="25">
        <v>96</v>
      </c>
      <c r="D32" s="26">
        <f t="shared" si="0"/>
        <v>19</v>
      </c>
      <c r="E32" s="28">
        <v>96</v>
      </c>
      <c r="F32" s="26">
        <f t="shared" si="1"/>
        <v>18</v>
      </c>
      <c r="G32" s="13">
        <f t="shared" si="2"/>
        <v>0</v>
      </c>
      <c r="H32" s="11">
        <v>390</v>
      </c>
      <c r="I32" s="30">
        <v>413</v>
      </c>
      <c r="J32" s="26">
        <f t="shared" si="3"/>
        <v>22</v>
      </c>
      <c r="K32" s="13">
        <f t="shared" si="6"/>
        <v>-5.569007263922518E-2</v>
      </c>
    </row>
    <row r="33" spans="1:11" ht="15" customHeight="1" x14ac:dyDescent="0.25">
      <c r="A33" s="15">
        <f t="shared" si="5"/>
        <v>26</v>
      </c>
      <c r="B33" s="17" t="s">
        <v>36</v>
      </c>
      <c r="C33" s="25">
        <v>23</v>
      </c>
      <c r="D33" s="26">
        <f t="shared" si="0"/>
        <v>28</v>
      </c>
      <c r="E33" s="28">
        <v>10</v>
      </c>
      <c r="F33" s="26">
        <f t="shared" si="1"/>
        <v>26</v>
      </c>
      <c r="G33" s="13">
        <f t="shared" si="2"/>
        <v>1.3</v>
      </c>
      <c r="H33" s="11">
        <v>332</v>
      </c>
      <c r="I33" s="30">
        <v>63</v>
      </c>
      <c r="J33" s="26">
        <f t="shared" si="3"/>
        <v>31</v>
      </c>
      <c r="K33" s="13">
        <f t="shared" si="4"/>
        <v>4.2698412698412698</v>
      </c>
    </row>
    <row r="34" spans="1:11" ht="15" customHeight="1" x14ac:dyDescent="0.25">
      <c r="A34" s="15">
        <f t="shared" si="5"/>
        <v>27</v>
      </c>
      <c r="B34" s="17" t="s">
        <v>24</v>
      </c>
      <c r="C34" s="25">
        <v>16</v>
      </c>
      <c r="D34" s="26">
        <f t="shared" si="0"/>
        <v>29</v>
      </c>
      <c r="E34" s="28">
        <v>31</v>
      </c>
      <c r="F34" s="26">
        <f t="shared" si="1"/>
        <v>25</v>
      </c>
      <c r="G34" s="13">
        <f t="shared" si="2"/>
        <v>-0.4838709677419355</v>
      </c>
      <c r="H34" s="11">
        <v>228</v>
      </c>
      <c r="I34" s="30">
        <v>268</v>
      </c>
      <c r="J34" s="26">
        <f t="shared" si="3"/>
        <v>25</v>
      </c>
      <c r="K34" s="13">
        <f t="shared" si="4"/>
        <v>-0.14925373134328357</v>
      </c>
    </row>
    <row r="35" spans="1:11" ht="15" customHeight="1" x14ac:dyDescent="0.25">
      <c r="A35" s="15">
        <f t="shared" si="5"/>
        <v>28</v>
      </c>
      <c r="B35" s="17" t="s">
        <v>25</v>
      </c>
      <c r="C35" s="25">
        <v>56</v>
      </c>
      <c r="D35" s="26">
        <f t="shared" si="0"/>
        <v>23</v>
      </c>
      <c r="E35" s="28">
        <v>5</v>
      </c>
      <c r="F35" s="26">
        <f t="shared" si="1"/>
        <v>29</v>
      </c>
      <c r="G35" s="13">
        <f t="shared" si="2"/>
        <v>10.199999999999999</v>
      </c>
      <c r="H35" s="11">
        <v>158</v>
      </c>
      <c r="I35" s="30">
        <v>73</v>
      </c>
      <c r="J35" s="26">
        <f t="shared" si="3"/>
        <v>30</v>
      </c>
      <c r="K35" s="13">
        <f t="shared" si="4"/>
        <v>1.1643835616438356</v>
      </c>
    </row>
    <row r="36" spans="1:11" ht="15" customHeight="1" x14ac:dyDescent="0.25">
      <c r="A36" s="15">
        <f t="shared" si="5"/>
        <v>29</v>
      </c>
      <c r="B36" s="17" t="s">
        <v>28</v>
      </c>
      <c r="C36" s="25">
        <v>27</v>
      </c>
      <c r="D36" s="26">
        <f t="shared" si="0"/>
        <v>26</v>
      </c>
      <c r="E36" s="28">
        <v>7</v>
      </c>
      <c r="F36" s="26">
        <f t="shared" si="1"/>
        <v>27</v>
      </c>
      <c r="G36" s="13">
        <f t="shared" si="2"/>
        <v>2.8571428571428572</v>
      </c>
      <c r="H36" s="11">
        <v>138</v>
      </c>
      <c r="I36" s="30">
        <v>105</v>
      </c>
      <c r="J36" s="26">
        <f t="shared" si="3"/>
        <v>27</v>
      </c>
      <c r="K36" s="13">
        <f t="shared" si="4"/>
        <v>0.31428571428571428</v>
      </c>
    </row>
    <row r="37" spans="1:11" ht="15" customHeight="1" x14ac:dyDescent="0.25">
      <c r="A37" s="15">
        <f t="shared" si="5"/>
        <v>30</v>
      </c>
      <c r="B37" s="17" t="s">
        <v>31</v>
      </c>
      <c r="C37" s="25">
        <v>16</v>
      </c>
      <c r="D37" s="26">
        <f t="shared" si="0"/>
        <v>29</v>
      </c>
      <c r="E37" s="28">
        <v>7</v>
      </c>
      <c r="F37" s="26">
        <f t="shared" si="1"/>
        <v>27</v>
      </c>
      <c r="G37" s="13">
        <f t="shared" si="2"/>
        <v>1.2857142857142858</v>
      </c>
      <c r="H37" s="11">
        <v>121</v>
      </c>
      <c r="I37" s="30">
        <v>76</v>
      </c>
      <c r="J37" s="26">
        <f t="shared" si="3"/>
        <v>29</v>
      </c>
      <c r="K37" s="13">
        <f t="shared" si="4"/>
        <v>0.59210526315789469</v>
      </c>
    </row>
    <row r="38" spans="1:11" ht="15" customHeight="1" x14ac:dyDescent="0.25">
      <c r="A38" s="15">
        <f t="shared" si="5"/>
        <v>31</v>
      </c>
      <c r="B38" s="17" t="s">
        <v>33</v>
      </c>
      <c r="C38" s="25">
        <v>26</v>
      </c>
      <c r="D38" s="26">
        <f t="shared" si="0"/>
        <v>27</v>
      </c>
      <c r="E38" s="28">
        <v>2</v>
      </c>
      <c r="F38" s="26">
        <f t="shared" si="1"/>
        <v>32</v>
      </c>
      <c r="G38" s="13">
        <f t="shared" si="2"/>
        <v>12</v>
      </c>
      <c r="H38" s="11">
        <v>103</v>
      </c>
      <c r="I38" s="30">
        <v>84</v>
      </c>
      <c r="J38" s="26">
        <f t="shared" si="3"/>
        <v>28</v>
      </c>
      <c r="K38" s="13">
        <f t="shared" si="4"/>
        <v>0.22619047619047619</v>
      </c>
    </row>
    <row r="39" spans="1:11" ht="15" customHeight="1" x14ac:dyDescent="0.25">
      <c r="A39" s="15">
        <f t="shared" si="5"/>
        <v>32</v>
      </c>
      <c r="B39" s="17" t="s">
        <v>30</v>
      </c>
      <c r="C39" s="25">
        <v>5</v>
      </c>
      <c r="D39" s="26">
        <f t="shared" si="0"/>
        <v>32</v>
      </c>
      <c r="E39" s="28">
        <v>3</v>
      </c>
      <c r="F39" s="26">
        <f t="shared" si="1"/>
        <v>31</v>
      </c>
      <c r="G39" s="13">
        <f t="shared" si="2"/>
        <v>0.66666666666666663</v>
      </c>
      <c r="H39" s="11">
        <v>69</v>
      </c>
      <c r="I39" s="30">
        <v>25</v>
      </c>
      <c r="J39" s="26">
        <f t="shared" si="3"/>
        <v>33</v>
      </c>
      <c r="K39" s="13">
        <f t="shared" si="4"/>
        <v>1.76</v>
      </c>
    </row>
    <row r="40" spans="1:11" ht="15" customHeight="1" x14ac:dyDescent="0.25">
      <c r="A40" s="15">
        <f t="shared" si="5"/>
        <v>33</v>
      </c>
      <c r="B40" s="17" t="s">
        <v>22</v>
      </c>
      <c r="C40" s="25">
        <v>5</v>
      </c>
      <c r="D40" s="26">
        <f t="shared" si="0"/>
        <v>32</v>
      </c>
      <c r="E40" s="28">
        <v>4</v>
      </c>
      <c r="F40" s="26">
        <f t="shared" si="1"/>
        <v>30</v>
      </c>
      <c r="G40" s="13">
        <f t="shared" si="2"/>
        <v>0.25</v>
      </c>
      <c r="H40" s="11">
        <v>35</v>
      </c>
      <c r="I40" s="30">
        <v>43</v>
      </c>
      <c r="J40" s="26">
        <f t="shared" si="3"/>
        <v>32</v>
      </c>
      <c r="K40" s="13">
        <f t="shared" si="4"/>
        <v>-0.18604651162790697</v>
      </c>
    </row>
    <row r="41" spans="1:11" ht="15" customHeight="1" x14ac:dyDescent="0.25">
      <c r="A41" s="15">
        <f t="shared" si="5"/>
        <v>34</v>
      </c>
      <c r="B41" s="17" t="s">
        <v>32</v>
      </c>
      <c r="C41" s="25">
        <v>0</v>
      </c>
      <c r="D41" s="26">
        <f t="shared" si="0"/>
        <v>35</v>
      </c>
      <c r="E41" s="28">
        <v>2</v>
      </c>
      <c r="F41" s="26">
        <f t="shared" si="1"/>
        <v>32</v>
      </c>
      <c r="G41" s="13">
        <f t="shared" si="2"/>
        <v>-1</v>
      </c>
      <c r="H41" s="11">
        <v>20</v>
      </c>
      <c r="I41" s="30">
        <v>24</v>
      </c>
      <c r="J41" s="26">
        <f t="shared" si="3"/>
        <v>34</v>
      </c>
      <c r="K41" s="13">
        <f t="shared" si="4"/>
        <v>-0.16666666666666666</v>
      </c>
    </row>
    <row r="42" spans="1:11" ht="15" customHeight="1" x14ac:dyDescent="0.25">
      <c r="A42" s="15">
        <f t="shared" si="5"/>
        <v>35</v>
      </c>
      <c r="B42" s="17" t="s">
        <v>39</v>
      </c>
      <c r="C42" s="25">
        <v>3</v>
      </c>
      <c r="D42" s="26">
        <f t="shared" si="0"/>
        <v>34</v>
      </c>
      <c r="E42" s="28">
        <v>1</v>
      </c>
      <c r="F42" s="26">
        <f t="shared" si="1"/>
        <v>35</v>
      </c>
      <c r="G42" s="13">
        <f t="shared" si="2"/>
        <v>2</v>
      </c>
      <c r="H42" s="11">
        <v>17</v>
      </c>
      <c r="I42" s="30">
        <v>5</v>
      </c>
      <c r="J42" s="26">
        <f t="shared" si="3"/>
        <v>35</v>
      </c>
      <c r="K42" s="13">
        <f t="shared" si="4"/>
        <v>2.4</v>
      </c>
    </row>
    <row r="43" spans="1:11" ht="15" customHeight="1" x14ac:dyDescent="0.25">
      <c r="A43" s="15">
        <f t="shared" si="5"/>
        <v>36</v>
      </c>
      <c r="B43" s="17" t="s">
        <v>42</v>
      </c>
      <c r="C43" s="25">
        <v>0</v>
      </c>
      <c r="D43" s="26">
        <f t="shared" si="0"/>
        <v>35</v>
      </c>
      <c r="E43" s="28">
        <v>0</v>
      </c>
      <c r="F43" s="26">
        <f t="shared" si="1"/>
        <v>36</v>
      </c>
      <c r="G43" s="13">
        <f t="shared" si="2"/>
        <v>0</v>
      </c>
      <c r="H43" s="11">
        <v>4</v>
      </c>
      <c r="I43" s="30">
        <v>5</v>
      </c>
      <c r="J43" s="26">
        <f t="shared" si="3"/>
        <v>35</v>
      </c>
      <c r="K43" s="13">
        <f t="shared" si="4"/>
        <v>-0.2</v>
      </c>
    </row>
    <row r="44" spans="1:11" ht="15" customHeight="1" x14ac:dyDescent="0.25">
      <c r="A44" s="15">
        <f t="shared" si="5"/>
        <v>37</v>
      </c>
      <c r="B44" s="17" t="s">
        <v>48</v>
      </c>
      <c r="C44" s="25">
        <v>0</v>
      </c>
      <c r="D44" s="26">
        <f t="shared" si="0"/>
        <v>35</v>
      </c>
      <c r="E44" s="28">
        <v>0</v>
      </c>
      <c r="F44" s="26">
        <f t="shared" si="1"/>
        <v>36</v>
      </c>
      <c r="G44" s="13">
        <f t="shared" si="2"/>
        <v>0</v>
      </c>
      <c r="H44" s="11">
        <v>4</v>
      </c>
      <c r="I44" s="30">
        <v>1</v>
      </c>
      <c r="J44" s="26">
        <f t="shared" si="3"/>
        <v>38</v>
      </c>
      <c r="K44" s="13">
        <f t="shared" ref="K44:K52" si="7">IF(ISERROR((H44-I44)/I44), IF(I44=0,IF(H44&gt;0,1,IF(H44=0,0,((H44-I44)/I44)))),(H44-I44)/I44)</f>
        <v>3</v>
      </c>
    </row>
    <row r="45" spans="1:11" ht="15" customHeight="1" x14ac:dyDescent="0.25">
      <c r="A45" s="15">
        <f t="shared" si="5"/>
        <v>38</v>
      </c>
      <c r="B45" s="17" t="s">
        <v>43</v>
      </c>
      <c r="C45" s="25">
        <v>0</v>
      </c>
      <c r="D45" s="26">
        <f t="shared" si="0"/>
        <v>35</v>
      </c>
      <c r="E45" s="28">
        <v>0</v>
      </c>
      <c r="F45" s="26">
        <f t="shared" si="1"/>
        <v>36</v>
      </c>
      <c r="G45" s="13">
        <f t="shared" si="2"/>
        <v>0</v>
      </c>
      <c r="H45" s="11">
        <v>4</v>
      </c>
      <c r="I45" s="30">
        <v>1</v>
      </c>
      <c r="J45" s="26">
        <f t="shared" si="3"/>
        <v>38</v>
      </c>
      <c r="K45" s="13">
        <f t="shared" si="7"/>
        <v>3</v>
      </c>
    </row>
    <row r="46" spans="1:11" ht="15" customHeight="1" x14ac:dyDescent="0.25">
      <c r="A46" s="15">
        <f t="shared" si="5"/>
        <v>39</v>
      </c>
      <c r="B46" s="17" t="s">
        <v>44</v>
      </c>
      <c r="C46" s="25">
        <v>0</v>
      </c>
      <c r="D46" s="26">
        <f t="shared" ref="D46:D53" si="8">RANK(C46,$C$8:$C$53)</f>
        <v>35</v>
      </c>
      <c r="E46" s="28">
        <v>0</v>
      </c>
      <c r="F46" s="26">
        <f t="shared" ref="F46:F53" si="9">RANK(E46,$E$8:$E$53)</f>
        <v>36</v>
      </c>
      <c r="G46" s="13">
        <f t="shared" ref="G46:G53" si="10">IF(ISERROR((C46-E46)/E46), IF(E46=0,IF(C46&gt;0,1,IF(C46=0,0,((C46-E46)/E46)))),(C46-E46)/E46)</f>
        <v>0</v>
      </c>
      <c r="H46" s="11">
        <v>4</v>
      </c>
      <c r="I46" s="30">
        <v>0</v>
      </c>
      <c r="J46" s="26">
        <f t="shared" ref="J46:J53" si="11">RANK(I46,$I$8:$I$53)</f>
        <v>41</v>
      </c>
      <c r="K46" s="13">
        <f t="shared" si="7"/>
        <v>1</v>
      </c>
    </row>
    <row r="47" spans="1:11" ht="15" customHeight="1" x14ac:dyDescent="0.25">
      <c r="A47" s="15">
        <f t="shared" si="5"/>
        <v>40</v>
      </c>
      <c r="B47" s="17" t="s">
        <v>45</v>
      </c>
      <c r="C47" s="25">
        <v>0</v>
      </c>
      <c r="D47" s="26">
        <f t="shared" si="8"/>
        <v>35</v>
      </c>
      <c r="E47" s="28">
        <v>0</v>
      </c>
      <c r="F47" s="26">
        <f t="shared" si="9"/>
        <v>36</v>
      </c>
      <c r="G47" s="13">
        <f t="shared" si="10"/>
        <v>0</v>
      </c>
      <c r="H47" s="11">
        <v>2</v>
      </c>
      <c r="I47" s="30">
        <v>0</v>
      </c>
      <c r="J47" s="26">
        <f t="shared" si="11"/>
        <v>41</v>
      </c>
      <c r="K47" s="13">
        <f t="shared" si="7"/>
        <v>1</v>
      </c>
    </row>
    <row r="48" spans="1:11" ht="15" customHeight="1" x14ac:dyDescent="0.25">
      <c r="A48" s="15">
        <f t="shared" si="5"/>
        <v>41</v>
      </c>
      <c r="B48" s="17" t="s">
        <v>47</v>
      </c>
      <c r="C48" s="25">
        <v>0</v>
      </c>
      <c r="D48" s="26">
        <f t="shared" si="8"/>
        <v>35</v>
      </c>
      <c r="E48" s="28">
        <v>0</v>
      </c>
      <c r="F48" s="26">
        <f t="shared" si="9"/>
        <v>36</v>
      </c>
      <c r="G48" s="13">
        <f t="shared" si="10"/>
        <v>0</v>
      </c>
      <c r="H48" s="11">
        <v>1</v>
      </c>
      <c r="I48" s="30">
        <v>0</v>
      </c>
      <c r="J48" s="26">
        <f t="shared" si="11"/>
        <v>41</v>
      </c>
      <c r="K48" s="13">
        <f t="shared" si="7"/>
        <v>1</v>
      </c>
    </row>
    <row r="49" spans="1:11" ht="15" customHeight="1" x14ac:dyDescent="0.25">
      <c r="A49" s="15">
        <f t="shared" si="5"/>
        <v>42</v>
      </c>
      <c r="B49" s="17" t="s">
        <v>51</v>
      </c>
      <c r="C49" s="25">
        <v>0</v>
      </c>
      <c r="D49" s="26">
        <f t="shared" si="8"/>
        <v>35</v>
      </c>
      <c r="E49" s="28">
        <v>0</v>
      </c>
      <c r="F49" s="26">
        <f t="shared" si="9"/>
        <v>36</v>
      </c>
      <c r="G49" s="13">
        <f t="shared" si="10"/>
        <v>0</v>
      </c>
      <c r="H49" s="11">
        <v>1</v>
      </c>
      <c r="I49" s="30">
        <v>0</v>
      </c>
      <c r="J49" s="26">
        <f t="shared" si="11"/>
        <v>41</v>
      </c>
      <c r="K49" s="13">
        <f t="shared" si="7"/>
        <v>1</v>
      </c>
    </row>
    <row r="50" spans="1:11" ht="15" customHeight="1" x14ac:dyDescent="0.25">
      <c r="A50" s="15">
        <f t="shared" si="5"/>
        <v>43</v>
      </c>
      <c r="B50" s="17" t="s">
        <v>52</v>
      </c>
      <c r="C50" s="25">
        <v>0</v>
      </c>
      <c r="D50" s="26">
        <f t="shared" si="8"/>
        <v>35</v>
      </c>
      <c r="E50" s="28">
        <v>0</v>
      </c>
      <c r="F50" s="26">
        <f t="shared" si="9"/>
        <v>36</v>
      </c>
      <c r="G50" s="13">
        <f t="shared" si="10"/>
        <v>0</v>
      </c>
      <c r="H50" s="11">
        <v>1</v>
      </c>
      <c r="I50" s="30">
        <v>0</v>
      </c>
      <c r="J50" s="26">
        <f t="shared" si="11"/>
        <v>41</v>
      </c>
      <c r="K50" s="13">
        <f t="shared" si="7"/>
        <v>1</v>
      </c>
    </row>
    <row r="51" spans="1:11" ht="15" customHeight="1" x14ac:dyDescent="0.25">
      <c r="A51" s="15">
        <f t="shared" si="5"/>
        <v>44</v>
      </c>
      <c r="B51" s="17" t="s">
        <v>46</v>
      </c>
      <c r="C51" s="25">
        <v>0</v>
      </c>
      <c r="D51" s="26">
        <f t="shared" si="8"/>
        <v>35</v>
      </c>
      <c r="E51" s="28">
        <v>0</v>
      </c>
      <c r="F51" s="26">
        <f t="shared" si="9"/>
        <v>36</v>
      </c>
      <c r="G51" s="13">
        <f t="shared" si="10"/>
        <v>0</v>
      </c>
      <c r="H51" s="11">
        <v>1</v>
      </c>
      <c r="I51" s="30">
        <v>0</v>
      </c>
      <c r="J51" s="26">
        <f t="shared" si="11"/>
        <v>41</v>
      </c>
      <c r="K51" s="13">
        <f t="shared" si="7"/>
        <v>1</v>
      </c>
    </row>
    <row r="52" spans="1:11" ht="15" customHeight="1" x14ac:dyDescent="0.25">
      <c r="A52" s="15">
        <f t="shared" si="5"/>
        <v>45</v>
      </c>
      <c r="B52" s="17" t="s">
        <v>50</v>
      </c>
      <c r="C52" s="25">
        <v>0</v>
      </c>
      <c r="D52" s="26">
        <f t="shared" si="8"/>
        <v>35</v>
      </c>
      <c r="E52" s="28">
        <v>0</v>
      </c>
      <c r="F52" s="26">
        <f t="shared" si="9"/>
        <v>36</v>
      </c>
      <c r="G52" s="13">
        <f t="shared" si="10"/>
        <v>0</v>
      </c>
      <c r="H52" s="11">
        <v>0</v>
      </c>
      <c r="I52" s="30">
        <v>1</v>
      </c>
      <c r="J52" s="26">
        <f t="shared" si="11"/>
        <v>38</v>
      </c>
      <c r="K52" s="13">
        <f t="shared" si="7"/>
        <v>-1</v>
      </c>
    </row>
    <row r="53" spans="1:11" ht="15" customHeight="1" thickBot="1" x14ac:dyDescent="0.3">
      <c r="A53" s="31">
        <f t="shared" si="5"/>
        <v>46</v>
      </c>
      <c r="B53" s="32" t="s">
        <v>49</v>
      </c>
      <c r="C53" s="33">
        <v>0</v>
      </c>
      <c r="D53" s="34">
        <f t="shared" si="8"/>
        <v>35</v>
      </c>
      <c r="E53" s="35">
        <v>0</v>
      </c>
      <c r="F53" s="34">
        <f t="shared" si="9"/>
        <v>36</v>
      </c>
      <c r="G53" s="36">
        <f t="shared" si="10"/>
        <v>0</v>
      </c>
      <c r="H53" s="37">
        <v>0</v>
      </c>
      <c r="I53" s="38">
        <v>2</v>
      </c>
      <c r="J53" s="34">
        <f t="shared" si="11"/>
        <v>37</v>
      </c>
      <c r="K53" s="36">
        <f t="shared" ref="K53" si="12">IF(ISERROR((H53-I53)/I53), IF(I53=0,IF(H53&gt;0,1,IF(H53=0,0,((H53-I53)/I53)))),(H53-I53)/I53)</f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3 K8:K53">
    <cfRule type="cellIs" dxfId="0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ignoredErrors>
    <ignoredError sqref="J51:J53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G8:G53</xm:sqref>
        </x14:conditionalFormatting>
        <x14:conditionalFormatting xmlns:xm="http://schemas.microsoft.com/office/excel/2006/main">
          <x14:cfRule type="iconSet" priority="9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D2221_August22</vt:lpstr>
      <vt:lpstr>D2221_August22!Print_Area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2022-01-19T14:01:10Z</cp:lastPrinted>
  <dcterms:created xsi:type="dcterms:W3CDTF">2014-06-13T11:16:12Z</dcterms:created>
  <dcterms:modified xsi:type="dcterms:W3CDTF">2022-10-13T10:33:14Z</dcterms:modified>
</cp:coreProperties>
</file>