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120_Dec21" sheetId="1" r:id="rId1"/>
  </sheets>
  <definedNames>
    <definedName name="_xlnm.Print_Area" localSheetId="0">D2120_Dec21!$A$1:$K$51</definedName>
  </definedNames>
  <calcPr calcId="144525"/>
</workbook>
</file>

<file path=xl/calcChain.xml><?xml version="1.0" encoding="utf-8"?>
<calcChain xmlns="http://schemas.openxmlformats.org/spreadsheetml/2006/main">
  <c r="J8" i="1" l="1"/>
  <c r="I7" i="1"/>
  <c r="F8" i="1"/>
  <c r="E7" i="1"/>
  <c r="K50" i="1"/>
  <c r="J50" i="1"/>
  <c r="G50" i="1"/>
  <c r="F50" i="1"/>
  <c r="D50" i="1"/>
  <c r="A50" i="1"/>
  <c r="A51" i="1" s="1"/>
  <c r="D49" i="1" l="1"/>
  <c r="J49" i="1"/>
  <c r="K49" i="1"/>
  <c r="F49" i="1"/>
  <c r="G49" i="1"/>
  <c r="K45" i="1" l="1"/>
  <c r="K46" i="1"/>
  <c r="J45" i="1"/>
  <c r="J46" i="1"/>
  <c r="G45" i="1"/>
  <c r="G46" i="1"/>
  <c r="F45" i="1"/>
  <c r="F46" i="1"/>
  <c r="D45" i="1"/>
  <c r="D46" i="1"/>
  <c r="J51" i="1" l="1"/>
  <c r="F51" i="1"/>
  <c r="D51" i="1"/>
  <c r="J41" i="1"/>
  <c r="K41" i="1"/>
  <c r="J42" i="1"/>
  <c r="K42" i="1"/>
  <c r="J43" i="1"/>
  <c r="K43" i="1"/>
  <c r="J44" i="1"/>
  <c r="K44" i="1"/>
  <c r="J47" i="1"/>
  <c r="K47" i="1"/>
  <c r="J48" i="1"/>
  <c r="K48" i="1"/>
  <c r="F41" i="1"/>
  <c r="G41" i="1"/>
  <c r="F42" i="1"/>
  <c r="G42" i="1"/>
  <c r="F43" i="1"/>
  <c r="G43" i="1"/>
  <c r="F44" i="1"/>
  <c r="G44" i="1"/>
  <c r="F47" i="1"/>
  <c r="G47" i="1"/>
  <c r="F48" i="1"/>
  <c r="G48" i="1"/>
  <c r="D41" i="1"/>
  <c r="D42" i="1"/>
  <c r="D43" i="1"/>
  <c r="D44" i="1"/>
  <c r="D47" i="1"/>
  <c r="D48" i="1"/>
  <c r="J31" i="1" l="1"/>
  <c r="K31" i="1"/>
  <c r="J32" i="1"/>
  <c r="K32" i="1"/>
  <c r="G31" i="1"/>
  <c r="G32" i="1"/>
  <c r="F31" i="1"/>
  <c r="F32" i="1"/>
  <c r="D31" i="1"/>
  <c r="D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K5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3" i="1"/>
  <c r="J34" i="1"/>
  <c r="J35" i="1"/>
  <c r="J36" i="1"/>
  <c r="J37" i="1"/>
  <c r="J38" i="1"/>
  <c r="J39" i="1"/>
  <c r="J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G5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5" i="1"/>
  <c r="F36" i="1"/>
  <c r="F37" i="1"/>
  <c r="F38" i="1"/>
  <c r="F39" i="1"/>
  <c r="F40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3" i="1"/>
  <c r="D34" i="1"/>
  <c r="D35" i="1"/>
  <c r="D36" i="1"/>
  <c r="D37" i="1"/>
  <c r="D38" i="1"/>
  <c r="D39" i="1"/>
  <c r="D40" i="1"/>
  <c r="D8" i="1" l="1"/>
  <c r="H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K8" i="1"/>
  <c r="K6" i="1"/>
  <c r="A44" i="1" l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<sst xmlns="http://schemas.openxmlformats.org/spreadsheetml/2006/main" count="56" uniqueCount="56">
  <si>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</si>
  <si>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</si>
  <si>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</si>
  <si>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</si>
  <si>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</si>
  <si>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</si>
  <si>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</si>
  <si>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</si>
  <si>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</si>
  <si>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</si>
  <si>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</si>
  <si>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</si>
  <si>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</si>
  <si>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</si>
  <si>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</si>
  <si>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</si>
  <si>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</si>
  <si>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</si>
  <si>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</si>
  <si>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</si>
  <si>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</si>
  <si>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</si>
  <si>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</si>
  <si>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</si>
  <si>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</si>
  <si>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</si>
  <si>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</si>
  <si>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</si>
  <si>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</si>
  <si>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</si>
  <si>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</si>
  <si>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</si>
  <si>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</si>
  <si>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</si>
  <si>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</si>
  <si>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</si>
  <si>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CHEVROLET</t>
  </si>
  <si>
    <t>TESLA</t>
  </si>
  <si>
    <t>CUPRA</t>
  </si>
  <si>
    <t>% D21/20</t>
  </si>
  <si>
    <t xml:space="preserve">ΤΑΞΙΝΟΜΗΣΕΙΣ ΕΠΙΒΑΤΙΚΩΝ ΟΧΗΜΑΤΩΝ </t>
  </si>
  <si>
    <t xml:space="preserve">PASSENGER CAR'S REGISTRATIONS </t>
  </si>
  <si>
    <t>MASERATI</t>
  </si>
  <si>
    <t>DFM</t>
  </si>
  <si>
    <t>LAMBORGHINI</t>
  </si>
  <si>
    <t>MORGAN</t>
  </si>
  <si>
    <t>BENTLEY</t>
  </si>
  <si>
    <t>ZHIDOU</t>
  </si>
  <si>
    <t>DAIHATSU</t>
  </si>
  <si>
    <t>ESAGONO ENERGIA</t>
  </si>
  <si>
    <t>ROLLER TEAM</t>
  </si>
  <si>
    <t>December '21 -YTD</t>
  </si>
  <si>
    <t>Dec. '21</t>
  </si>
  <si>
    <t>Dec. '20</t>
  </si>
  <si>
    <t>Dec. '21 - YTD</t>
  </si>
  <si>
    <t>Dec. '20 -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</si>
</sst>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0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3" fontId="7" fillId="3" borderId="33" xfId="0" applyNumberFormat="1" applyFont="1" applyFill="1" applyBorder="1" applyAlignment="1">
      <alignment horizontal="center" vertical="center" wrapText="1"/>
    </xf>
    <xf numFmtId="3" fontId="6" fillId="2" borderId="34" xfId="0" applyNumberFormat="1" applyFont="1" applyFill="1" applyBorder="1" applyAlignment="1">
      <alignment horizontal="center" vertical="center" wrapText="1"/>
    </xf>
    <xf numFmtId="3" fontId="6" fillId="3" borderId="33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1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51</v>
      </c>
      <c r="B2" s="4"/>
      <c r="C2" s="4"/>
      <c r="D2" s="4"/>
    </row>
    <row r="3" spans="1:11" ht="18.75" customHeight="1" x14ac:dyDescent="0.2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52</v>
      </c>
      <c r="D6" s="43"/>
      <c r="E6" s="43" t="s">
        <v>53</v>
      </c>
      <c r="F6" s="43"/>
      <c r="G6" s="22" t="s">
        <v>39</v>
      </c>
      <c r="H6" s="20" t="s">
        <v>54</v>
      </c>
      <c r="I6" s="43" t="s">
        <v>55</v>
      </c>
      <c r="J6" s="43"/>
      <c r="K6" s="7" t="str">
        <f>G6</f>
        <v>% D21/20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SUM(C8:C51)</f>
        <v>5655</v>
      </c>
      <c r="D7" s="40"/>
      <c r="E7" s="40">
        <f>SUM(E8:E51)</f>
        <v>6443</v>
      </c>
      <c r="F7" s="40"/>
      <c r="G7" s="9">
        <f>C7/E7-1</f>
        <v>-0.12230327487195403</v>
      </c>
      <c r="H7" s="21">
        <f>SUM(H8:H51)</f>
        <v>100911</v>
      </c>
      <c r="I7" s="40">
        <f>SUM(I8:I51)</f>
        <v>80977</v>
      </c>
      <c r="J7" s="40"/>
      <c r="K7" s="9">
        <f>H7/I7-1</f>
        <v>0.24616866517653158</v>
      </c>
    </row>
    <row r="8" spans="1:11" ht="15" customHeight="1" x14ac:dyDescent="0.25">
      <c r="A8" s="14">
        <v>1</v>
      </c>
      <c r="B8" s="16" t="s">
        <v>4</v>
      </c>
      <c r="C8" s="23">
        <v>806</v>
      </c>
      <c r="D8" s="24">
        <f>RANK(C8,$C$8:$C$51)</f>
        <v>1</v>
      </c>
      <c r="E8" s="27">
        <v>631</v>
      </c>
      <c r="F8" s="24">
        <f>RANK(E8,$E$8:$E$51)</f>
        <v>2</v>
      </c>
      <c r="G8" s="12">
        <f t="shared" ref="G8:G51" si="0">IF(ISERROR((C8-E8)/E8), IF(E8=0,IF(C8&gt;0,1,IF(C8=0,0,((C8-E8)/E8)))),(C8-E8)/E8)</f>
        <v>0.27733755942947702</v>
      </c>
      <c r="H8" s="10">
        <v>13164</v>
      </c>
      <c r="I8" s="29">
        <v>10263</v>
      </c>
      <c r="J8" s="24">
        <f>RANK(I8,$I$8:$I$51)</f>
        <v>1</v>
      </c>
      <c r="K8" s="12">
        <f t="shared" ref="K8:K51" si="1">IF(ISERROR((H8-I8)/I8), IF(I8=0,IF(H8&gt;0,1,IF(H8=0,0,((H8-I8)/I8)))),(H8-I8)/I8)</f>
        <v>0.28266588716749491</v>
      </c>
    </row>
    <row r="9" spans="1:11" ht="15" customHeight="1" x14ac:dyDescent="0.25">
      <c r="A9" s="15">
        <f t="shared" ref="A9:A51" si="2">A8+1</f>
        <v>2</v>
      </c>
      <c r="B9" s="17" t="s">
        <v>8</v>
      </c>
      <c r="C9" s="25">
        <v>359</v>
      </c>
      <c r="D9" s="26">
        <f>RANK(C9,$C$8:$C$51)</f>
        <v>4</v>
      </c>
      <c r="E9" s="28">
        <v>591</v>
      </c>
      <c r="F9" s="26">
        <f>RANK(E9,$E$8:$E$51)</f>
        <v>3</v>
      </c>
      <c r="G9" s="13">
        <f t="shared" si="0"/>
        <v>-0.39255499153976309</v>
      </c>
      <c r="H9" s="11">
        <v>10581</v>
      </c>
      <c r="I9" s="30">
        <v>7925</v>
      </c>
      <c r="J9" s="26">
        <f>RANK(I9,$I$8:$I$51)</f>
        <v>2</v>
      </c>
      <c r="K9" s="13">
        <f t="shared" si="1"/>
        <v>0.33514195583596212</v>
      </c>
    </row>
    <row r="10" spans="1:11" ht="15" customHeight="1" x14ac:dyDescent="0.25">
      <c r="A10" s="15">
        <f t="shared" si="2"/>
        <v>3</v>
      </c>
      <c r="B10" s="17" t="s">
        <v>14</v>
      </c>
      <c r="C10" s="25">
        <v>398</v>
      </c>
      <c r="D10" s="26">
        <f>RANK(C10,$C$8:$C$51)</f>
        <v>3</v>
      </c>
      <c r="E10" s="28">
        <v>93</v>
      </c>
      <c r="F10" s="26">
        <f>RANK(E10,$E$8:$E$51)</f>
        <v>19</v>
      </c>
      <c r="G10" s="13">
        <f t="shared" si="0"/>
        <v>3.2795698924731185</v>
      </c>
      <c r="H10" s="11">
        <v>8809</v>
      </c>
      <c r="I10" s="30">
        <v>5224</v>
      </c>
      <c r="J10" s="26">
        <f>RANK(I10,$I$8:$I$51)</f>
        <v>4</v>
      </c>
      <c r="K10" s="13">
        <f t="shared" si="1"/>
        <v>0.68625574272588052</v>
      </c>
    </row>
    <row r="11" spans="1:11" ht="15" customHeight="1" x14ac:dyDescent="0.25">
      <c r="A11" s="15">
        <f t="shared" si="2"/>
        <v>4</v>
      </c>
      <c r="B11" s="17" t="s">
        <v>5</v>
      </c>
      <c r="C11" s="25">
        <v>421</v>
      </c>
      <c r="D11" s="26">
        <f>RANK(C11,$C$8:$C$51)</f>
        <v>2</v>
      </c>
      <c r="E11" s="28">
        <v>496</v>
      </c>
      <c r="F11" s="26">
        <f>RANK(E11,$E$8:$E$51)</f>
        <v>6</v>
      </c>
      <c r="G11" s="13">
        <f t="shared" si="0"/>
        <v>-0.15120967741935484</v>
      </c>
      <c r="H11" s="11">
        <v>7464</v>
      </c>
      <c r="I11" s="30">
        <v>6890</v>
      </c>
      <c r="J11" s="26">
        <f>RANK(I11,$I$8:$I$51)</f>
        <v>3</v>
      </c>
      <c r="K11" s="13">
        <f t="shared" si="1"/>
        <v>8.3309143686502177E-2</v>
      </c>
    </row>
    <row r="12" spans="1:11" ht="15" customHeight="1" x14ac:dyDescent="0.25">
      <c r="A12" s="15">
        <f t="shared" si="2"/>
        <v>5</v>
      </c>
      <c r="B12" s="17" t="s">
        <v>7</v>
      </c>
      <c r="C12" s="25">
        <v>167</v>
      </c>
      <c r="D12" s="26">
        <f>RANK(C12,$C$8:$C$51)</f>
        <v>15</v>
      </c>
      <c r="E12" s="28">
        <v>590</v>
      </c>
      <c r="F12" s="26">
        <f>RANK(E12,$E$8:$E$51)</f>
        <v>4</v>
      </c>
      <c r="G12" s="13">
        <f t="shared" si="0"/>
        <v>-0.7169491525423729</v>
      </c>
      <c r="H12" s="11">
        <v>5812</v>
      </c>
      <c r="I12" s="30">
        <v>5050</v>
      </c>
      <c r="J12" s="26">
        <f>RANK(I12,$I$8:$I$51)</f>
        <v>5</v>
      </c>
      <c r="K12" s="13">
        <f t="shared" si="1"/>
        <v>0.15089108910891089</v>
      </c>
    </row>
    <row r="13" spans="1:11" ht="15" customHeight="1" x14ac:dyDescent="0.25">
      <c r="A13" s="15">
        <f t="shared" si="2"/>
        <v>6</v>
      </c>
      <c r="B13" s="17" t="s">
        <v>10</v>
      </c>
      <c r="C13" s="25">
        <v>263</v>
      </c>
      <c r="D13" s="26">
        <f>RANK(C13,$C$8:$C$51)</f>
        <v>8</v>
      </c>
      <c r="E13" s="28">
        <v>221</v>
      </c>
      <c r="F13" s="26">
        <f>RANK(E13,$E$8:$E$51)</f>
        <v>13</v>
      </c>
      <c r="G13" s="13">
        <f t="shared" si="0"/>
        <v>0.19004524886877827</v>
      </c>
      <c r="H13" s="11">
        <v>5253</v>
      </c>
      <c r="I13" s="30">
        <v>3818</v>
      </c>
      <c r="J13" s="26">
        <f>RANK(I13,$I$8:$I$51)</f>
        <v>7</v>
      </c>
      <c r="K13" s="13">
        <f t="shared" si="1"/>
        <v>0.37585123101100054</v>
      </c>
    </row>
    <row r="14" spans="1:11" ht="15" customHeight="1" x14ac:dyDescent="0.25">
      <c r="A14" s="15">
        <f t="shared" si="2"/>
        <v>7</v>
      </c>
      <c r="B14" s="17" t="s">
        <v>9</v>
      </c>
      <c r="C14" s="25">
        <v>204</v>
      </c>
      <c r="D14" s="26">
        <f>RANK(C14,$C$8:$C$51)</f>
        <v>11</v>
      </c>
      <c r="E14" s="28">
        <v>160</v>
      </c>
      <c r="F14" s="26">
        <f>RANK(E14,$E$8:$E$51)</f>
        <v>15</v>
      </c>
      <c r="G14" s="13">
        <f t="shared" si="0"/>
        <v>0.27500000000000002</v>
      </c>
      <c r="H14" s="11">
        <v>4850</v>
      </c>
      <c r="I14" s="30">
        <v>3697</v>
      </c>
      <c r="J14" s="26">
        <f>RANK(I14,$I$8:$I$51)</f>
        <v>8</v>
      </c>
      <c r="K14" s="13">
        <f t="shared" si="1"/>
        <v>0.31187449283202595</v>
      </c>
    </row>
    <row r="15" spans="1:11" ht="15" customHeight="1" x14ac:dyDescent="0.25">
      <c r="A15" s="15">
        <f t="shared" si="2"/>
        <v>8</v>
      </c>
      <c r="B15" s="17" t="s">
        <v>21</v>
      </c>
      <c r="C15" s="25">
        <v>71</v>
      </c>
      <c r="D15" s="26">
        <f>RANK(C15,$C$8:$C$51)</f>
        <v>22</v>
      </c>
      <c r="E15" s="28">
        <v>93</v>
      </c>
      <c r="F15" s="26">
        <f>RANK(E15,$E$8:$E$51)</f>
        <v>19</v>
      </c>
      <c r="G15" s="13">
        <f t="shared" si="0"/>
        <v>-0.23655913978494625</v>
      </c>
      <c r="H15" s="11">
        <v>4600</v>
      </c>
      <c r="I15" s="30">
        <v>2410</v>
      </c>
      <c r="J15" s="26">
        <f>RANK(I15,$I$8:$I$51)</f>
        <v>16</v>
      </c>
      <c r="K15" s="13">
        <f t="shared" si="1"/>
        <v>0.90871369294605808</v>
      </c>
    </row>
    <row r="16" spans="1:11" ht="15" customHeight="1" x14ac:dyDescent="0.25">
      <c r="A16" s="15">
        <f t="shared" si="2"/>
        <v>9</v>
      </c>
      <c r="B16" s="17" t="s">
        <v>11</v>
      </c>
      <c r="C16" s="25">
        <v>327</v>
      </c>
      <c r="D16" s="26">
        <f>RANK(C16,$C$8:$C$51)</f>
        <v>6</v>
      </c>
      <c r="E16" s="28">
        <v>308</v>
      </c>
      <c r="F16" s="26">
        <f>RANK(E16,$E$8:$E$51)</f>
        <v>8</v>
      </c>
      <c r="G16" s="13">
        <f t="shared" si="0"/>
        <v>6.1688311688311688E-2</v>
      </c>
      <c r="H16" s="11">
        <v>4295</v>
      </c>
      <c r="I16" s="30">
        <v>3606</v>
      </c>
      <c r="J16" s="26">
        <f>RANK(I16,$I$8:$I$51)</f>
        <v>9</v>
      </c>
      <c r="K16" s="13">
        <f t="shared" si="1"/>
        <v>0.19107043815862451</v>
      </c>
    </row>
    <row r="17" spans="1:11" ht="15" customHeight="1" x14ac:dyDescent="0.25">
      <c r="A17" s="15">
        <f t="shared" si="2"/>
        <v>10</v>
      </c>
      <c r="B17" s="17" t="s">
        <v>17</v>
      </c>
      <c r="C17" s="25">
        <v>182</v>
      </c>
      <c r="D17" s="26">
        <f>RANK(C17,$C$8:$C$51)</f>
        <v>13</v>
      </c>
      <c r="E17" s="28">
        <v>341</v>
      </c>
      <c r="F17" s="26">
        <f>RANK(E17,$E$8:$E$51)</f>
        <v>7</v>
      </c>
      <c r="G17" s="13">
        <f t="shared" si="0"/>
        <v>-0.4662756598240469</v>
      </c>
      <c r="H17" s="11">
        <v>4187</v>
      </c>
      <c r="I17" s="30">
        <v>3158</v>
      </c>
      <c r="J17" s="26">
        <f>RANK(I17,$I$8:$I$51)</f>
        <v>12</v>
      </c>
      <c r="K17" s="13">
        <f t="shared" si="1"/>
        <v>0.32583913869537684</v>
      </c>
    </row>
    <row r="18" spans="1:11" ht="15" customHeight="1" x14ac:dyDescent="0.25">
      <c r="A18" s="15">
        <f t="shared" si="2"/>
        <v>11</v>
      </c>
      <c r="B18" s="17" t="s">
        <v>6</v>
      </c>
      <c r="C18" s="25">
        <v>358</v>
      </c>
      <c r="D18" s="26">
        <f>RANK(C18,$C$8:$C$51)</f>
        <v>5</v>
      </c>
      <c r="E18" s="28">
        <v>645</v>
      </c>
      <c r="F18" s="26">
        <f>RANK(E18,$E$8:$E$51)</f>
        <v>1</v>
      </c>
      <c r="G18" s="13">
        <f t="shared" si="0"/>
        <v>-0.4449612403100775</v>
      </c>
      <c r="H18" s="11">
        <v>3953</v>
      </c>
      <c r="I18" s="30">
        <v>4857</v>
      </c>
      <c r="J18" s="26">
        <f>RANK(I18,$I$8:$I$51)</f>
        <v>6</v>
      </c>
      <c r="K18" s="13">
        <f t="shared" si="1"/>
        <v>-0.1861231212682726</v>
      </c>
    </row>
    <row r="19" spans="1:11" ht="15" customHeight="1" x14ac:dyDescent="0.25">
      <c r="A19" s="15">
        <f t="shared" si="2"/>
        <v>12</v>
      </c>
      <c r="B19" s="17" t="s">
        <v>16</v>
      </c>
      <c r="C19" s="25">
        <v>243</v>
      </c>
      <c r="D19" s="26">
        <f>RANK(C19,$C$8:$C$51)</f>
        <v>10</v>
      </c>
      <c r="E19" s="28">
        <v>155</v>
      </c>
      <c r="F19" s="26">
        <f>RANK(E19,$E$8:$E$51)</f>
        <v>16</v>
      </c>
      <c r="G19" s="13">
        <f t="shared" si="0"/>
        <v>0.56774193548387097</v>
      </c>
      <c r="H19" s="11">
        <v>3545</v>
      </c>
      <c r="I19" s="30">
        <v>2697</v>
      </c>
      <c r="J19" s="26">
        <f>RANK(I19,$I$8:$I$51)</f>
        <v>15</v>
      </c>
      <c r="K19" s="13">
        <f t="shared" si="1"/>
        <v>0.31442343344456802</v>
      </c>
    </row>
    <row r="20" spans="1:11" ht="15" customHeight="1" x14ac:dyDescent="0.25">
      <c r="A20" s="15">
        <f t="shared" si="2"/>
        <v>13</v>
      </c>
      <c r="B20" s="17" t="s">
        <v>12</v>
      </c>
      <c r="C20" s="25">
        <v>132</v>
      </c>
      <c r="D20" s="26">
        <f>RANK(C20,$C$8:$C$51)</f>
        <v>17</v>
      </c>
      <c r="E20" s="28">
        <v>497</v>
      </c>
      <c r="F20" s="26">
        <f>RANK(E20,$E$8:$E$51)</f>
        <v>5</v>
      </c>
      <c r="G20" s="13">
        <f t="shared" si="0"/>
        <v>-0.73440643863179078</v>
      </c>
      <c r="H20" s="11">
        <v>3453</v>
      </c>
      <c r="I20" s="30">
        <v>2834</v>
      </c>
      <c r="J20" s="26">
        <f>RANK(I20,$I$8:$I$51)</f>
        <v>13</v>
      </c>
      <c r="K20" s="13">
        <f t="shared" si="1"/>
        <v>0.21841919548341568</v>
      </c>
    </row>
    <row r="21" spans="1:11" ht="15" customHeight="1" x14ac:dyDescent="0.25">
      <c r="A21" s="15">
        <f t="shared" si="2"/>
        <v>14</v>
      </c>
      <c r="B21" s="17" t="s">
        <v>13</v>
      </c>
      <c r="C21" s="25">
        <v>191</v>
      </c>
      <c r="D21" s="26">
        <f>RANK(C21,$C$8:$C$51)</f>
        <v>12</v>
      </c>
      <c r="E21" s="28">
        <v>236</v>
      </c>
      <c r="F21" s="26">
        <f>RANK(E21,$E$8:$E$51)</f>
        <v>11</v>
      </c>
      <c r="G21" s="13">
        <f t="shared" si="0"/>
        <v>-0.19067796610169491</v>
      </c>
      <c r="H21" s="11">
        <v>3060</v>
      </c>
      <c r="I21" s="30">
        <v>2794</v>
      </c>
      <c r="J21" s="26">
        <f>RANK(I21,$I$8:$I$51)</f>
        <v>14</v>
      </c>
      <c r="K21" s="13">
        <f t="shared" si="1"/>
        <v>9.5204008589835368E-2</v>
      </c>
    </row>
    <row r="22" spans="1:11" ht="15" customHeight="1" x14ac:dyDescent="0.25">
      <c r="A22" s="15">
        <f t="shared" si="2"/>
        <v>15</v>
      </c>
      <c r="B22" s="17" t="s">
        <v>18</v>
      </c>
      <c r="C22" s="25">
        <v>175</v>
      </c>
      <c r="D22" s="26">
        <f>RANK(C22,$C$8:$C$51)</f>
        <v>14</v>
      </c>
      <c r="E22" s="28">
        <v>291</v>
      </c>
      <c r="F22" s="26">
        <f>RANK(E22,$E$8:$E$51)</f>
        <v>9</v>
      </c>
      <c r="G22" s="13">
        <f t="shared" si="0"/>
        <v>-0.39862542955326463</v>
      </c>
      <c r="H22" s="11">
        <v>2996</v>
      </c>
      <c r="I22" s="30">
        <v>3216</v>
      </c>
      <c r="J22" s="26">
        <f>RANK(I22,$I$8:$I$51)</f>
        <v>11</v>
      </c>
      <c r="K22" s="13">
        <f t="shared" si="1"/>
        <v>-6.8407960199004969E-2</v>
      </c>
    </row>
    <row r="23" spans="1:11" ht="15" customHeight="1" x14ac:dyDescent="0.25">
      <c r="A23" s="15">
        <f t="shared" si="2"/>
        <v>16</v>
      </c>
      <c r="B23" s="17" t="s">
        <v>15</v>
      </c>
      <c r="C23" s="25">
        <v>120</v>
      </c>
      <c r="D23" s="26">
        <f>RANK(C23,$C$8:$C$51)</f>
        <v>18</v>
      </c>
      <c r="E23" s="28">
        <v>164</v>
      </c>
      <c r="F23" s="26">
        <f>RANK(E23,$E$8:$E$51)</f>
        <v>14</v>
      </c>
      <c r="G23" s="13">
        <f t="shared" si="0"/>
        <v>-0.26829268292682928</v>
      </c>
      <c r="H23" s="11">
        <v>2784</v>
      </c>
      <c r="I23" s="30">
        <v>3251</v>
      </c>
      <c r="J23" s="26">
        <f>RANK(I23,$I$8:$I$51)</f>
        <v>10</v>
      </c>
      <c r="K23" s="13">
        <f t="shared" si="1"/>
        <v>-0.1436481082743771</v>
      </c>
    </row>
    <row r="24" spans="1:11" ht="15" customHeight="1" x14ac:dyDescent="0.25">
      <c r="A24" s="15">
        <f t="shared" si="2"/>
        <v>17</v>
      </c>
      <c r="B24" s="17" t="s">
        <v>27</v>
      </c>
      <c r="C24" s="25">
        <v>310</v>
      </c>
      <c r="D24" s="26">
        <f>RANK(C24,$C$8:$C$51)</f>
        <v>7</v>
      </c>
      <c r="E24" s="28">
        <v>38</v>
      </c>
      <c r="F24" s="26">
        <f>RANK(E24,$E$8:$E$51)</f>
        <v>22</v>
      </c>
      <c r="G24" s="13">
        <f t="shared" si="0"/>
        <v>7.1578947368421053</v>
      </c>
      <c r="H24" s="11">
        <v>2262</v>
      </c>
      <c r="I24" s="30">
        <v>1634</v>
      </c>
      <c r="J24" s="26">
        <f>RANK(I24,$I$8:$I$51)</f>
        <v>17</v>
      </c>
      <c r="K24" s="13">
        <f t="shared" si="1"/>
        <v>0.3843329253365973</v>
      </c>
    </row>
    <row r="25" spans="1:11" ht="15" customHeight="1" x14ac:dyDescent="0.25">
      <c r="A25" s="15">
        <f t="shared" si="2"/>
        <v>18</v>
      </c>
      <c r="B25" s="17" t="s">
        <v>22</v>
      </c>
      <c r="C25" s="25">
        <v>247</v>
      </c>
      <c r="D25" s="26">
        <f>RANK(C25,$C$8:$C$51)</f>
        <v>9</v>
      </c>
      <c r="E25" s="28">
        <v>229</v>
      </c>
      <c r="F25" s="26">
        <f>RANK(E25,$E$8:$E$51)</f>
        <v>12</v>
      </c>
      <c r="G25" s="13">
        <f t="shared" si="0"/>
        <v>7.8602620087336247E-2</v>
      </c>
      <c r="H25" s="11">
        <v>1914</v>
      </c>
      <c r="I25" s="30">
        <v>1614</v>
      </c>
      <c r="J25" s="26">
        <f>RANK(I25,$I$8:$I$51)</f>
        <v>19</v>
      </c>
      <c r="K25" s="13">
        <f t="shared" si="1"/>
        <v>0.18587360594795538</v>
      </c>
    </row>
    <row r="26" spans="1:11" ht="15" customHeight="1" x14ac:dyDescent="0.25">
      <c r="A26" s="15">
        <f t="shared" si="2"/>
        <v>19</v>
      </c>
      <c r="B26" s="17" t="s">
        <v>20</v>
      </c>
      <c r="C26" s="25">
        <v>78</v>
      </c>
      <c r="D26" s="26">
        <f>RANK(C26,$C$8:$C$51)</f>
        <v>21</v>
      </c>
      <c r="E26" s="28">
        <v>107</v>
      </c>
      <c r="F26" s="26">
        <f>RANK(E26,$E$8:$E$51)</f>
        <v>17</v>
      </c>
      <c r="G26" s="13">
        <f t="shared" si="0"/>
        <v>-0.27102803738317754</v>
      </c>
      <c r="H26" s="11">
        <v>1858</v>
      </c>
      <c r="I26" s="30">
        <v>1621</v>
      </c>
      <c r="J26" s="26">
        <f>RANK(I26,$I$8:$I$51)</f>
        <v>18</v>
      </c>
      <c r="K26" s="13">
        <f t="shared" si="1"/>
        <v>0.14620604565083281</v>
      </c>
    </row>
    <row r="27" spans="1:11" ht="15" customHeight="1" x14ac:dyDescent="0.25">
      <c r="A27" s="15">
        <f t="shared" si="2"/>
        <v>20</v>
      </c>
      <c r="B27" s="17" t="s">
        <v>19</v>
      </c>
      <c r="C27" s="25">
        <v>152</v>
      </c>
      <c r="D27" s="26">
        <f>RANK(C27,$C$8:$C$51)</f>
        <v>16</v>
      </c>
      <c r="E27" s="28">
        <v>272</v>
      </c>
      <c r="F27" s="26">
        <f>RANK(E27,$E$8:$E$51)</f>
        <v>10</v>
      </c>
      <c r="G27" s="13">
        <f t="shared" si="0"/>
        <v>-0.44117647058823528</v>
      </c>
      <c r="H27" s="11">
        <v>1715</v>
      </c>
      <c r="I27" s="30">
        <v>1476</v>
      </c>
      <c r="J27" s="26">
        <f>RANK(I27,$I$8:$I$51)</f>
        <v>20</v>
      </c>
      <c r="K27" s="13">
        <f t="shared" si="1"/>
        <v>0.1619241192411924</v>
      </c>
    </row>
    <row r="28" spans="1:11" ht="15" customHeight="1" x14ac:dyDescent="0.25">
      <c r="A28" s="15">
        <f t="shared" si="2"/>
        <v>21</v>
      </c>
      <c r="B28" s="17" t="s">
        <v>24</v>
      </c>
      <c r="C28" s="25">
        <v>113</v>
      </c>
      <c r="D28" s="26">
        <f>RANK(C28,$C$8:$C$51)</f>
        <v>19</v>
      </c>
      <c r="E28" s="28">
        <v>85</v>
      </c>
      <c r="F28" s="26">
        <f>RANK(E28,$E$8:$E$51)</f>
        <v>21</v>
      </c>
      <c r="G28" s="13">
        <f t="shared" si="0"/>
        <v>0.32941176470588235</v>
      </c>
      <c r="H28" s="11">
        <v>1447</v>
      </c>
      <c r="I28" s="30">
        <v>912</v>
      </c>
      <c r="J28" s="26">
        <f>RANK(I28,$I$8:$I$51)</f>
        <v>21</v>
      </c>
      <c r="K28" s="13">
        <f t="shared" si="1"/>
        <v>0.58662280701754388</v>
      </c>
    </row>
    <row r="29" spans="1:11" ht="15" customHeight="1" x14ac:dyDescent="0.25">
      <c r="A29" s="15">
        <f t="shared" si="2"/>
        <v>22</v>
      </c>
      <c r="B29" s="17" t="s">
        <v>37</v>
      </c>
      <c r="C29" s="25">
        <v>85</v>
      </c>
      <c r="D29" s="26">
        <f>RANK(C29,$C$8:$C$51)</f>
        <v>20</v>
      </c>
      <c r="E29" s="28">
        <v>13</v>
      </c>
      <c r="F29" s="26">
        <f>RANK(E29,$E$8:$E$51)</f>
        <v>25</v>
      </c>
      <c r="G29" s="13">
        <f t="shared" si="0"/>
        <v>5.5384615384615383</v>
      </c>
      <c r="H29" s="11">
        <v>598</v>
      </c>
      <c r="I29" s="30">
        <v>22</v>
      </c>
      <c r="J29" s="26">
        <f>RANK(I29,$I$8:$I$51)</f>
        <v>33</v>
      </c>
      <c r="K29" s="13">
        <f t="shared" si="1"/>
        <v>26.181818181818183</v>
      </c>
    </row>
    <row r="30" spans="1:11" ht="15" customHeight="1" x14ac:dyDescent="0.25">
      <c r="A30" s="15">
        <f t="shared" si="2"/>
        <v>23</v>
      </c>
      <c r="B30" s="17" t="s">
        <v>30</v>
      </c>
      <c r="C30" s="25">
        <v>60</v>
      </c>
      <c r="D30" s="26">
        <f>RANK(C30,$C$8:$C$51)</f>
        <v>23</v>
      </c>
      <c r="E30" s="28">
        <v>100</v>
      </c>
      <c r="F30" s="26">
        <f>RANK(E30,$E$8:$E$51)</f>
        <v>18</v>
      </c>
      <c r="G30" s="13">
        <f t="shared" si="0"/>
        <v>-0.4</v>
      </c>
      <c r="H30" s="11">
        <v>566</v>
      </c>
      <c r="I30" s="30">
        <v>365</v>
      </c>
      <c r="J30" s="26">
        <f>RANK(I30,$I$8:$I$51)</f>
        <v>24</v>
      </c>
      <c r="K30" s="13">
        <f t="shared" si="1"/>
        <v>0.55068493150684927</v>
      </c>
    </row>
    <row r="31" spans="1:11" ht="15" customHeight="1" x14ac:dyDescent="0.25">
      <c r="A31" s="15">
        <f t="shared" si="2"/>
        <v>24</v>
      </c>
      <c r="B31" s="17" t="s">
        <v>35</v>
      </c>
      <c r="C31" s="25">
        <v>50</v>
      </c>
      <c r="D31" s="26">
        <f t="shared" ref="D31:D32" si="3">RANK(C31,$C$8:$C$51)</f>
        <v>24</v>
      </c>
      <c r="E31" s="28">
        <v>17</v>
      </c>
      <c r="F31" s="26">
        <f t="shared" ref="F31:F32" si="4">RANK(E31,$E$8:$E$51)</f>
        <v>24</v>
      </c>
      <c r="G31" s="13">
        <f t="shared" si="0"/>
        <v>1.9411764705882353</v>
      </c>
      <c r="H31" s="11">
        <v>453</v>
      </c>
      <c r="I31" s="30">
        <v>212</v>
      </c>
      <c r="J31" s="26">
        <f t="shared" ref="J31:J32" si="5">RANK(I31,$I$8:$I$51)</f>
        <v>25</v>
      </c>
      <c r="K31" s="13">
        <f t="shared" ref="K31:K32" si="6">IF(ISERROR((H31-I31)/I31), IF(I31=0,IF(H31&gt;0,1,IF(H31=0,0,((H31-I31)/I31)))),(H31-I31)/I31)</f>
        <v>1.1367924528301887</v>
      </c>
    </row>
    <row r="32" spans="1:11" ht="15" customHeight="1" x14ac:dyDescent="0.25">
      <c r="A32" s="15">
        <f t="shared" si="2"/>
        <v>25</v>
      </c>
      <c r="B32" s="17" t="s">
        <v>25</v>
      </c>
      <c r="C32" s="25">
        <v>13</v>
      </c>
      <c r="D32" s="26">
        <f t="shared" si="3"/>
        <v>27</v>
      </c>
      <c r="E32" s="28">
        <v>27</v>
      </c>
      <c r="F32" s="26">
        <f t="shared" si="4"/>
        <v>23</v>
      </c>
      <c r="G32" s="13">
        <f t="shared" si="0"/>
        <v>-0.51851851851851849</v>
      </c>
      <c r="H32" s="11">
        <v>332</v>
      </c>
      <c r="I32" s="30">
        <v>401</v>
      </c>
      <c r="J32" s="26">
        <f t="shared" si="5"/>
        <v>23</v>
      </c>
      <c r="K32" s="13">
        <f t="shared" si="6"/>
        <v>-0.17206982543640897</v>
      </c>
    </row>
    <row r="33" spans="1:11" ht="15" customHeight="1" x14ac:dyDescent="0.25">
      <c r="A33" s="15">
        <f t="shared" si="2"/>
        <v>26</v>
      </c>
      <c r="B33" s="17" t="s">
        <v>28</v>
      </c>
      <c r="C33" s="25">
        <v>46</v>
      </c>
      <c r="D33" s="26">
        <f t="shared" ref="D33:D51" si="7">RANK(C33,$C$8:$C$51)</f>
        <v>25</v>
      </c>
      <c r="E33" s="28">
        <v>5</v>
      </c>
      <c r="F33" s="26">
        <f t="shared" ref="F33:F40" si="8">RANK(E33,$E$8:$E$51)</f>
        <v>29</v>
      </c>
      <c r="G33" s="13">
        <f t="shared" si="0"/>
        <v>8.1999999999999993</v>
      </c>
      <c r="H33" s="11">
        <v>227</v>
      </c>
      <c r="I33" s="30">
        <v>443</v>
      </c>
      <c r="J33" s="26">
        <f t="shared" ref="J33:J40" si="9">RANK(I33,$I$8:$I$51)</f>
        <v>22</v>
      </c>
      <c r="K33" s="13">
        <f t="shared" si="1"/>
        <v>-0.48758465011286684</v>
      </c>
    </row>
    <row r="34" spans="1:11" ht="15" customHeight="1" x14ac:dyDescent="0.25">
      <c r="A34" s="15">
        <f t="shared" si="2"/>
        <v>27</v>
      </c>
      <c r="B34" s="17" t="s">
        <v>29</v>
      </c>
      <c r="C34" s="25">
        <v>12</v>
      </c>
      <c r="D34" s="26">
        <f t="shared" si="7"/>
        <v>30</v>
      </c>
      <c r="E34" s="28">
        <v>2</v>
      </c>
      <c r="F34" s="26">
        <f t="shared" si="8"/>
        <v>32</v>
      </c>
      <c r="G34" s="13">
        <f t="shared" si="0"/>
        <v>5</v>
      </c>
      <c r="H34" s="11">
        <v>138</v>
      </c>
      <c r="I34" s="30">
        <v>88</v>
      </c>
      <c r="J34" s="26">
        <f t="shared" si="9"/>
        <v>29</v>
      </c>
      <c r="K34" s="13">
        <f t="shared" si="1"/>
        <v>0.56818181818181823</v>
      </c>
    </row>
    <row r="35" spans="1:11" ht="15" customHeight="1" x14ac:dyDescent="0.25">
      <c r="A35" s="15">
        <f t="shared" si="2"/>
        <v>28</v>
      </c>
      <c r="B35" s="17" t="s">
        <v>38</v>
      </c>
      <c r="C35" s="25">
        <v>20</v>
      </c>
      <c r="D35" s="26">
        <f t="shared" si="7"/>
        <v>26</v>
      </c>
      <c r="E35" s="28">
        <v>0</v>
      </c>
      <c r="F35" s="26">
        <f t="shared" si="8"/>
        <v>34</v>
      </c>
      <c r="G35" s="13">
        <f t="shared" si="0"/>
        <v>1</v>
      </c>
      <c r="H35" s="11">
        <v>118</v>
      </c>
      <c r="I35" s="30">
        <v>1</v>
      </c>
      <c r="J35" s="26">
        <f t="shared" si="9"/>
        <v>36</v>
      </c>
      <c r="K35" s="13">
        <f t="shared" si="1"/>
        <v>117</v>
      </c>
    </row>
    <row r="36" spans="1:11" ht="15" customHeight="1" x14ac:dyDescent="0.25">
      <c r="A36" s="15">
        <f t="shared" si="2"/>
        <v>29</v>
      </c>
      <c r="B36" s="17" t="s">
        <v>26</v>
      </c>
      <c r="C36" s="25">
        <v>12</v>
      </c>
      <c r="D36" s="26">
        <f t="shared" si="7"/>
        <v>30</v>
      </c>
      <c r="E36" s="28">
        <v>7</v>
      </c>
      <c r="F36" s="26">
        <f t="shared" si="8"/>
        <v>28</v>
      </c>
      <c r="G36" s="13">
        <f t="shared" si="0"/>
        <v>0.7142857142857143</v>
      </c>
      <c r="H36" s="11">
        <v>113</v>
      </c>
      <c r="I36" s="30">
        <v>194</v>
      </c>
      <c r="J36" s="26">
        <f t="shared" si="9"/>
        <v>26</v>
      </c>
      <c r="K36" s="13">
        <f t="shared" si="1"/>
        <v>-0.4175257731958763</v>
      </c>
    </row>
    <row r="37" spans="1:11" ht="15" customHeight="1" x14ac:dyDescent="0.25">
      <c r="A37" s="15">
        <f t="shared" si="2"/>
        <v>30</v>
      </c>
      <c r="B37" s="17" t="s">
        <v>32</v>
      </c>
      <c r="C37" s="25">
        <v>13</v>
      </c>
      <c r="D37" s="26">
        <f t="shared" si="7"/>
        <v>27</v>
      </c>
      <c r="E37" s="28">
        <v>10</v>
      </c>
      <c r="F37" s="26">
        <f t="shared" si="8"/>
        <v>27</v>
      </c>
      <c r="G37" s="13">
        <f t="shared" si="0"/>
        <v>0.3</v>
      </c>
      <c r="H37" s="11">
        <v>107</v>
      </c>
      <c r="I37" s="30">
        <v>106</v>
      </c>
      <c r="J37" s="26">
        <f t="shared" si="9"/>
        <v>27</v>
      </c>
      <c r="K37" s="13">
        <f t="shared" si="1"/>
        <v>9.433962264150943E-3</v>
      </c>
    </row>
    <row r="38" spans="1:11" ht="15" customHeight="1" x14ac:dyDescent="0.25">
      <c r="A38" s="15">
        <f t="shared" si="2"/>
        <v>31</v>
      </c>
      <c r="B38" s="17" t="s">
        <v>34</v>
      </c>
      <c r="C38" s="25">
        <v>8</v>
      </c>
      <c r="D38" s="26">
        <f t="shared" si="7"/>
        <v>32</v>
      </c>
      <c r="E38" s="28">
        <v>3</v>
      </c>
      <c r="F38" s="26">
        <f t="shared" si="8"/>
        <v>31</v>
      </c>
      <c r="G38" s="13">
        <f t="shared" si="0"/>
        <v>1.6666666666666667</v>
      </c>
      <c r="H38" s="11">
        <v>94</v>
      </c>
      <c r="I38" s="30">
        <v>89</v>
      </c>
      <c r="J38" s="26">
        <f t="shared" si="9"/>
        <v>28</v>
      </c>
      <c r="K38" s="13">
        <f t="shared" si="1"/>
        <v>5.6179775280898875E-2</v>
      </c>
    </row>
    <row r="39" spans="1:11" ht="15" customHeight="1" x14ac:dyDescent="0.25">
      <c r="A39" s="15">
        <f t="shared" si="2"/>
        <v>32</v>
      </c>
      <c r="B39" s="17" t="s">
        <v>23</v>
      </c>
      <c r="C39" s="25">
        <v>13</v>
      </c>
      <c r="D39" s="26">
        <f t="shared" si="7"/>
        <v>27</v>
      </c>
      <c r="E39" s="28">
        <v>11</v>
      </c>
      <c r="F39" s="26">
        <f t="shared" si="8"/>
        <v>26</v>
      </c>
      <c r="G39" s="13">
        <f t="shared" si="0"/>
        <v>0.18181818181818182</v>
      </c>
      <c r="H39" s="11">
        <v>80</v>
      </c>
      <c r="I39" s="30">
        <v>35</v>
      </c>
      <c r="J39" s="26">
        <f t="shared" si="9"/>
        <v>31</v>
      </c>
      <c r="K39" s="13">
        <f t="shared" si="1"/>
        <v>1.2857142857142858</v>
      </c>
    </row>
    <row r="40" spans="1:11" ht="15" customHeight="1" x14ac:dyDescent="0.25">
      <c r="A40" s="15">
        <f t="shared" si="2"/>
        <v>33</v>
      </c>
      <c r="B40" s="17" t="s">
        <v>31</v>
      </c>
      <c r="C40" s="25">
        <v>4</v>
      </c>
      <c r="D40" s="26">
        <f t="shared" si="7"/>
        <v>33</v>
      </c>
      <c r="E40" s="28">
        <v>4</v>
      </c>
      <c r="F40" s="26">
        <f t="shared" si="8"/>
        <v>30</v>
      </c>
      <c r="G40" s="13">
        <f t="shared" si="0"/>
        <v>0</v>
      </c>
      <c r="H40" s="11">
        <v>35</v>
      </c>
      <c r="I40" s="30">
        <v>39</v>
      </c>
      <c r="J40" s="26">
        <f t="shared" si="9"/>
        <v>30</v>
      </c>
      <c r="K40" s="13">
        <f t="shared" si="1"/>
        <v>-0.10256410256410256</v>
      </c>
    </row>
    <row r="41" spans="1:11" ht="15" customHeight="1" x14ac:dyDescent="0.25">
      <c r="A41" s="15">
        <f t="shared" si="2"/>
        <v>34</v>
      </c>
      <c r="B41" s="17" t="s">
        <v>33</v>
      </c>
      <c r="C41" s="25">
        <v>1</v>
      </c>
      <c r="D41" s="26">
        <f t="shared" si="7"/>
        <v>34</v>
      </c>
      <c r="E41" s="28">
        <v>0</v>
      </c>
      <c r="F41" s="26">
        <f t="shared" ref="F41:F51" si="10">RANK(E41,$E$8:$E$51)</f>
        <v>34</v>
      </c>
      <c r="G41" s="13">
        <f t="shared" ref="G41:G48" si="11">IF(ISERROR((C41-E41)/E41), IF(E41=0,IF(C41&gt;0,1,IF(C41=0,0,((C41-E41)/E41)))),(C41-E41)/E41)</f>
        <v>1</v>
      </c>
      <c r="H41" s="11">
        <v>31</v>
      </c>
      <c r="I41" s="30">
        <v>26</v>
      </c>
      <c r="J41" s="26">
        <f t="shared" ref="J41:J51" si="12">RANK(I41,$I$8:$I$51)</f>
        <v>32</v>
      </c>
      <c r="K41" s="13">
        <f t="shared" ref="K41:K48" si="13">IF(ISERROR((H41-I41)/I41), IF(I41=0,IF(H41&gt;0,1,IF(H41=0,0,((H41-I41)/I41)))),(H41-I41)/I41)</f>
        <v>0.19230769230769232</v>
      </c>
    </row>
    <row r="42" spans="1:11" ht="15" customHeight="1" x14ac:dyDescent="0.25">
      <c r="A42" s="15">
        <f t="shared" si="2"/>
        <v>35</v>
      </c>
      <c r="B42" s="17" t="s">
        <v>42</v>
      </c>
      <c r="C42" s="25">
        <v>0</v>
      </c>
      <c r="D42" s="26">
        <f t="shared" si="7"/>
        <v>36</v>
      </c>
      <c r="E42" s="28">
        <v>1</v>
      </c>
      <c r="F42" s="26">
        <f t="shared" si="10"/>
        <v>33</v>
      </c>
      <c r="G42" s="13">
        <f t="shared" si="11"/>
        <v>-1</v>
      </c>
      <c r="H42" s="11">
        <v>6</v>
      </c>
      <c r="I42" s="30">
        <v>1</v>
      </c>
      <c r="J42" s="26">
        <f t="shared" si="12"/>
        <v>36</v>
      </c>
      <c r="K42" s="13">
        <f t="shared" si="13"/>
        <v>5</v>
      </c>
    </row>
    <row r="43" spans="1:11" ht="15" customHeight="1" x14ac:dyDescent="0.25">
      <c r="A43" s="15">
        <f t="shared" si="2"/>
        <v>36</v>
      </c>
      <c r="B43" s="17" t="s">
        <v>44</v>
      </c>
      <c r="C43" s="25">
        <v>0</v>
      </c>
      <c r="D43" s="26">
        <f t="shared" si="7"/>
        <v>36</v>
      </c>
      <c r="E43" s="28">
        <v>0</v>
      </c>
      <c r="F43" s="26">
        <f t="shared" si="10"/>
        <v>34</v>
      </c>
      <c r="G43" s="13">
        <f t="shared" si="11"/>
        <v>0</v>
      </c>
      <c r="H43" s="11">
        <v>5</v>
      </c>
      <c r="I43" s="30">
        <v>0</v>
      </c>
      <c r="J43" s="26">
        <f t="shared" si="12"/>
        <v>40</v>
      </c>
      <c r="K43" s="13">
        <f t="shared" si="13"/>
        <v>1</v>
      </c>
    </row>
    <row r="44" spans="1:11" ht="15" customHeight="1" x14ac:dyDescent="0.25">
      <c r="A44" s="15">
        <f t="shared" si="2"/>
        <v>37</v>
      </c>
      <c r="B44" s="17" t="s">
        <v>45</v>
      </c>
      <c r="C44" s="25">
        <v>0</v>
      </c>
      <c r="D44" s="26">
        <f t="shared" si="7"/>
        <v>36</v>
      </c>
      <c r="E44" s="28">
        <v>0</v>
      </c>
      <c r="F44" s="26">
        <f t="shared" si="10"/>
        <v>34</v>
      </c>
      <c r="G44" s="13">
        <f t="shared" si="11"/>
        <v>0</v>
      </c>
      <c r="H44" s="11">
        <v>2</v>
      </c>
      <c r="I44" s="30">
        <v>0</v>
      </c>
      <c r="J44" s="26">
        <f t="shared" si="12"/>
        <v>40</v>
      </c>
      <c r="K44" s="13">
        <f t="shared" si="13"/>
        <v>1</v>
      </c>
    </row>
    <row r="45" spans="1:11" ht="15" customHeight="1" x14ac:dyDescent="0.25">
      <c r="A45" s="15">
        <f t="shared" si="2"/>
        <v>38</v>
      </c>
      <c r="B45" s="17" t="s">
        <v>47</v>
      </c>
      <c r="C45" s="25">
        <v>0</v>
      </c>
      <c r="D45" s="26">
        <f t="shared" si="7"/>
        <v>36</v>
      </c>
      <c r="E45" s="28">
        <v>0</v>
      </c>
      <c r="F45" s="26">
        <f t="shared" si="10"/>
        <v>34</v>
      </c>
      <c r="G45" s="13">
        <f t="shared" si="11"/>
        <v>0</v>
      </c>
      <c r="H45" s="11">
        <v>1</v>
      </c>
      <c r="I45" s="30">
        <v>0</v>
      </c>
      <c r="J45" s="26">
        <f t="shared" si="12"/>
        <v>40</v>
      </c>
      <c r="K45" s="13">
        <f t="shared" si="13"/>
        <v>1</v>
      </c>
    </row>
    <row r="46" spans="1:11" ht="15" customHeight="1" x14ac:dyDescent="0.25">
      <c r="A46" s="15">
        <f t="shared" si="2"/>
        <v>39</v>
      </c>
      <c r="B46" s="17" t="s">
        <v>50</v>
      </c>
      <c r="C46" s="25">
        <v>1</v>
      </c>
      <c r="D46" s="26">
        <f t="shared" si="7"/>
        <v>34</v>
      </c>
      <c r="E46" s="28">
        <v>0</v>
      </c>
      <c r="F46" s="26">
        <f t="shared" si="10"/>
        <v>34</v>
      </c>
      <c r="G46" s="13">
        <f t="shared" si="11"/>
        <v>1</v>
      </c>
      <c r="H46" s="11">
        <v>1</v>
      </c>
      <c r="I46" s="30">
        <v>0</v>
      </c>
      <c r="J46" s="26">
        <f t="shared" si="12"/>
        <v>40</v>
      </c>
      <c r="K46" s="13">
        <f t="shared" si="13"/>
        <v>1</v>
      </c>
    </row>
    <row r="47" spans="1:11" ht="15" customHeight="1" x14ac:dyDescent="0.25">
      <c r="A47" s="15">
        <f t="shared" si="2"/>
        <v>40</v>
      </c>
      <c r="B47" s="17" t="s">
        <v>46</v>
      </c>
      <c r="C47" s="25">
        <v>0</v>
      </c>
      <c r="D47" s="26">
        <f t="shared" si="7"/>
        <v>36</v>
      </c>
      <c r="E47" s="28">
        <v>0</v>
      </c>
      <c r="F47" s="26">
        <f t="shared" si="10"/>
        <v>34</v>
      </c>
      <c r="G47" s="13">
        <f t="shared" si="11"/>
        <v>0</v>
      </c>
      <c r="H47" s="11">
        <v>1</v>
      </c>
      <c r="I47" s="30">
        <v>4</v>
      </c>
      <c r="J47" s="26">
        <f t="shared" si="12"/>
        <v>34</v>
      </c>
      <c r="K47" s="13">
        <f t="shared" si="13"/>
        <v>-0.75</v>
      </c>
    </row>
    <row r="48" spans="1:11" ht="15" customHeight="1" x14ac:dyDescent="0.25">
      <c r="A48" s="15">
        <f t="shared" si="2"/>
        <v>41</v>
      </c>
      <c r="B48" s="17" t="s">
        <v>48</v>
      </c>
      <c r="C48" s="25">
        <v>0</v>
      </c>
      <c r="D48" s="26">
        <f t="shared" si="7"/>
        <v>36</v>
      </c>
      <c r="E48" s="28">
        <v>0</v>
      </c>
      <c r="F48" s="26">
        <f t="shared" si="10"/>
        <v>34</v>
      </c>
      <c r="G48" s="13">
        <f t="shared" si="11"/>
        <v>0</v>
      </c>
      <c r="H48" s="11">
        <v>1</v>
      </c>
      <c r="I48" s="30">
        <v>0</v>
      </c>
      <c r="J48" s="26">
        <f t="shared" si="12"/>
        <v>40</v>
      </c>
      <c r="K48" s="13">
        <f t="shared" si="13"/>
        <v>1</v>
      </c>
    </row>
    <row r="49" spans="1:11" ht="15" customHeight="1" x14ac:dyDescent="0.25">
      <c r="A49" s="15">
        <f t="shared" si="2"/>
        <v>42</v>
      </c>
      <c r="B49" s="17" t="s">
        <v>49</v>
      </c>
      <c r="C49" s="25">
        <v>0</v>
      </c>
      <c r="D49" s="26">
        <f t="shared" si="7"/>
        <v>36</v>
      </c>
      <c r="E49" s="28">
        <v>0</v>
      </c>
      <c r="F49" s="26">
        <f t="shared" ref="F49:F50" si="14">RANK(E49,$E$8:$E$51)</f>
        <v>34</v>
      </c>
      <c r="G49" s="13">
        <f t="shared" ref="G49:G50" si="15">IF(ISERROR((C49-E49)/E49), IF(E49=0,IF(C49&gt;0,1,IF(C49=0,0,((C49-E49)/E49)))),(C49-E49)/E49)</f>
        <v>0</v>
      </c>
      <c r="H49" s="11">
        <v>0</v>
      </c>
      <c r="I49" s="30">
        <v>1</v>
      </c>
      <c r="J49" s="26">
        <f t="shared" ref="J49:J50" si="16">RANK(I49,$I$8:$I$51)</f>
        <v>36</v>
      </c>
      <c r="K49" s="13">
        <f t="shared" ref="K49:K50" si="17">IF(ISERROR((H49-I49)/I49), IF(I49=0,IF(H49&gt;0,1,IF(H49=0,0,((H49-I49)/I49)))),(H49-I49)/I49)</f>
        <v>-1</v>
      </c>
    </row>
    <row r="50" spans="1:11" ht="15" customHeight="1" x14ac:dyDescent="0.25">
      <c r="A50" s="44">
        <f t="shared" si="2"/>
        <v>43</v>
      </c>
      <c r="B50" s="45" t="s">
        <v>43</v>
      </c>
      <c r="C50" s="46">
        <v>0</v>
      </c>
      <c r="D50" s="26">
        <f t="shared" si="7"/>
        <v>36</v>
      </c>
      <c r="E50" s="47">
        <v>0</v>
      </c>
      <c r="F50" s="26">
        <f t="shared" si="14"/>
        <v>34</v>
      </c>
      <c r="G50" s="13">
        <f t="shared" si="15"/>
        <v>0</v>
      </c>
      <c r="H50" s="48">
        <v>0</v>
      </c>
      <c r="I50" s="49">
        <v>1</v>
      </c>
      <c r="J50" s="26">
        <f t="shared" si="16"/>
        <v>36</v>
      </c>
      <c r="K50" s="13">
        <f t="shared" si="17"/>
        <v>-1</v>
      </c>
    </row>
    <row r="51" spans="1:11" ht="15" customHeight="1" thickBot="1" x14ac:dyDescent="0.3">
      <c r="A51" s="31">
        <f t="shared" si="2"/>
        <v>44</v>
      </c>
      <c r="B51" s="32" t="s">
        <v>36</v>
      </c>
      <c r="C51" s="33">
        <v>0</v>
      </c>
      <c r="D51" s="34">
        <f t="shared" si="7"/>
        <v>36</v>
      </c>
      <c r="E51" s="35">
        <v>0</v>
      </c>
      <c r="F51" s="34">
        <f t="shared" si="10"/>
        <v>34</v>
      </c>
      <c r="G51" s="36">
        <f t="shared" si="0"/>
        <v>0</v>
      </c>
      <c r="H51" s="37">
        <v>0</v>
      </c>
      <c r="I51" s="38">
        <v>2</v>
      </c>
      <c r="J51" s="34">
        <f t="shared" si="12"/>
        <v>35</v>
      </c>
      <c r="K51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1 K8:K51">
    <cfRule type="cellIs" dxfId="2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8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G8:G51</xm:sqref>
        </x14:conditionalFormatting>
        <x14:conditionalFormatting xmlns:xm="http://schemas.microsoft.com/office/excel/2006/main">
          <x14:cfRule type="iconSet" priority="89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D2120_Dec21</vt:lpstr>
      <vt:lpstr>D2120_Dec21!Print_Area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2022-01-19T14:01:10Z</cp:lastPrinted>
  <dcterms:created xsi:type="dcterms:W3CDTF">2014-06-13T11:16:12Z</dcterms:created>
  <dcterms:modified xsi:type="dcterms:W3CDTF">2022-01-19T14:02:21Z</dcterms:modified>
</cp:coreProperties>
</file>