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120_Nov21" sheetId="1" r:id="rId1"/>
  </sheets>
  <definedNames>
    <definedName name="_xlnm.Print_Area" localSheetId="0">D2120_Nov21!$A$1:$K$50</definedName>
  </definedNames>
  <calcPr calcId="144525"/>
</workbook>
</file>

<file path=xl/calcChain.xml><?xml version="1.0" encoding="utf-8"?>
<calcChain xmlns="http://schemas.openxmlformats.org/spreadsheetml/2006/main">
  <c r="I7" i="1" l="1"/>
  <c r="D49" i="1" l="1"/>
  <c r="J49" i="1"/>
  <c r="K49" i="1"/>
  <c r="F49" i="1"/>
  <c r="G49" i="1"/>
  <c r="A49" i="1"/>
  <c r="A50" i="1" s="1"/>
  <c r="K45" i="1" l="1"/>
  <c r="K46" i="1"/>
  <c r="J45" i="1"/>
  <c r="J46" i="1"/>
  <c r="G45" i="1"/>
  <c r="G46" i="1"/>
  <c r="F45" i="1"/>
  <c r="F46" i="1"/>
  <c r="D45" i="1"/>
  <c r="D46" i="1"/>
  <c r="J50" i="1" l="1"/>
  <c r="F50" i="1"/>
  <c r="D50" i="1"/>
  <c r="J41" i="1"/>
  <c r="K41" i="1"/>
  <c r="J42" i="1"/>
  <c r="K42" i="1"/>
  <c r="J43" i="1"/>
  <c r="K43" i="1"/>
  <c r="J44" i="1"/>
  <c r="K44" i="1"/>
  <c r="J47" i="1"/>
  <c r="K47" i="1"/>
  <c r="J48" i="1"/>
  <c r="K48" i="1"/>
  <c r="F41" i="1"/>
  <c r="G41" i="1"/>
  <c r="F42" i="1"/>
  <c r="G42" i="1"/>
  <c r="F43" i="1"/>
  <c r="G43" i="1"/>
  <c r="F44" i="1"/>
  <c r="G44" i="1"/>
  <c r="F47" i="1"/>
  <c r="G47" i="1"/>
  <c r="F48" i="1"/>
  <c r="G48" i="1"/>
  <c r="D41" i="1"/>
  <c r="D42" i="1"/>
  <c r="D43" i="1"/>
  <c r="D44" i="1"/>
  <c r="D47" i="1"/>
  <c r="D48" i="1"/>
  <c r="J31" i="1" l="1"/>
  <c r="K31" i="1"/>
  <c r="J32" i="1"/>
  <c r="K32" i="1"/>
  <c r="G31" i="1"/>
  <c r="G32" i="1"/>
  <c r="F31" i="1"/>
  <c r="F32" i="1"/>
  <c r="D31" i="1"/>
  <c r="D32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K50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3" i="1"/>
  <c r="J34" i="1"/>
  <c r="J35" i="1"/>
  <c r="J36" i="1"/>
  <c r="J37" i="1"/>
  <c r="J38" i="1"/>
  <c r="J39" i="1"/>
  <c r="J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G5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3" i="1"/>
  <c r="F34" i="1"/>
  <c r="F35" i="1"/>
  <c r="F36" i="1"/>
  <c r="F37" i="1"/>
  <c r="F38" i="1"/>
  <c r="F39" i="1"/>
  <c r="F40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3" i="1"/>
  <c r="D34" i="1"/>
  <c r="D35" i="1"/>
  <c r="D36" i="1"/>
  <c r="D37" i="1"/>
  <c r="D38" i="1"/>
  <c r="D39" i="1"/>
  <c r="D40" i="1"/>
  <c r="J8" i="1" l="1"/>
  <c r="F8" i="1"/>
  <c r="D8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K8" i="1"/>
  <c r="K6" i="1"/>
  <c r="A44" i="1" l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<sst xmlns="http://schemas.openxmlformats.org/spreadsheetml/2006/main" count="55" uniqueCount="55">
  <si>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</si>
  <si>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</si>
  <si>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</si>
  <si>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</si>
  <si>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</si>
  <si>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</si>
  <si>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</si>
  <si>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</si>
  <si>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</si>
  <si>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</si>
  <si>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</si>
  <si>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</si>
  <si>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</si>
  <si>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</si>
  <si>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</si>
  <si>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</si>
  <si>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</si>
  <si>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</si>
  <si>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</si>
  <si>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</si>
  <si>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</si>
  <si>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</si>
  <si>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</si>
  <si>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</si>
  <si>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</si>
  <si>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</si>
  <si>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</si>
  <si>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</si>
  <si>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</si>
  <si>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</si>
  <si>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</si>
  <si>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</si>
  <si>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</si>
  <si>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</si>
  <si>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</si>
  <si>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</si>
  <si>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CHEVROLET</t>
  </si>
  <si>
    <t>TESLA</t>
  </si>
  <si>
    <t>CUPRA</t>
  </si>
  <si>
    <t>% D21/20</t>
  </si>
  <si>
    <t xml:space="preserve">ΤΑΞΙΝΟΜΗΣΕΙΣ ΕΠΙΒΑΤΙΚΩΝ ΟΧΗΜΑΤΩΝ </t>
  </si>
  <si>
    <t xml:space="preserve">PASSENGER CAR'S REGISTRATIONS </t>
  </si>
  <si>
    <t>MASERATI</t>
  </si>
  <si>
    <t>DFM</t>
  </si>
  <si>
    <t>LAMBORGHINI</t>
  </si>
  <si>
    <t>MORGAN</t>
  </si>
  <si>
    <t>BENTLEY</t>
  </si>
  <si>
    <t>ZHIDOU</t>
  </si>
  <si>
    <t>DAIHATSU</t>
  </si>
  <si>
    <t>ESAGONO ENERGIA</t>
  </si>
  <si>
    <t>November '21 -YTD</t>
  </si>
  <si>
    <t>Nov. '21</t>
  </si>
  <si>
    <t>Nov. '20</t>
  </si>
  <si>
    <t>Nov. '21 - YTD</t>
  </si>
  <si>
    <t>Nov. '20 -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</si>
</sst>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10</xdr:col>
      <xdr:colOff>724004</xdr:colOff>
      <xdr:row>3</xdr:row>
      <xdr:rowOff>207275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0"/>
  <sheetViews>
    <sheetView tabSelected="1" topLeftCell="A25" zoomScaleNormal="10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6.77734375" style="1" customWidth="1"/>
    <col min="3" max="3" width="7.77734375" style="1" customWidth="1"/>
    <col min="4" max="4" width="5.77734375" style="1" customWidth="1"/>
    <col min="5" max="5" width="7.77734375" style="1" customWidth="1"/>
    <col min="6" max="6" width="5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5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50</v>
      </c>
      <c r="B2" s="4"/>
      <c r="C2" s="4"/>
      <c r="D2" s="4"/>
    </row>
    <row r="3" spans="1:11" ht="18.75" customHeight="1" x14ac:dyDescent="0.2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51</v>
      </c>
      <c r="D6" s="43"/>
      <c r="E6" s="43" t="s">
        <v>52</v>
      </c>
      <c r="F6" s="43"/>
      <c r="G6" s="22" t="s">
        <v>39</v>
      </c>
      <c r="H6" s="20" t="s">
        <v>53</v>
      </c>
      <c r="I6" s="43" t="s">
        <v>54</v>
      </c>
      <c r="J6" s="43"/>
      <c r="K6" s="7" t="str">
        <f>G6</f>
        <v>% D21/20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SUM(C8:C50)</f>
        <v>7165</v>
      </c>
      <c r="D7" s="40"/>
      <c r="E7" s="40">
        <f>SUM(E8:E50)</f>
        <v>7641</v>
      </c>
      <c r="F7" s="40"/>
      <c r="G7" s="9">
        <f>C7/E7-1</f>
        <v>-6.2295511058761965E-2</v>
      </c>
      <c r="H7" s="21">
        <f>SUM(H8:H50)</f>
        <v>95256</v>
      </c>
      <c r="I7" s="40">
        <f>SUM(I8:I50)</f>
        <v>74534</v>
      </c>
      <c r="J7" s="40"/>
      <c r="K7" s="9">
        <f>H7/I7-1</f>
        <v>0.27802076904499962</v>
      </c>
    </row>
    <row r="8" spans="1:11" ht="15" customHeight="1" x14ac:dyDescent="0.25">
      <c r="A8" s="14">
        <v>1</v>
      </c>
      <c r="B8" s="16" t="s">
        <v>4</v>
      </c>
      <c r="C8" s="23">
        <v>1036</v>
      </c>
      <c r="D8" s="24">
        <f t="shared" ref="D8:D30" si="0">RANK(C8,$C$8:$C$50)</f>
        <v>1</v>
      </c>
      <c r="E8" s="27">
        <v>663</v>
      </c>
      <c r="F8" s="24">
        <f t="shared" ref="F8:F30" si="1">RANK(E8,$E$8:$E$50)</f>
        <v>3</v>
      </c>
      <c r="G8" s="12">
        <f t="shared" ref="G8:G50" si="2">IF(ISERROR((C8-E8)/E8), IF(E8=0,IF(C8&gt;0,1,IF(C8=0,0,((C8-E8)/E8)))),(C8-E8)/E8)</f>
        <v>0.56259426847662142</v>
      </c>
      <c r="H8" s="10">
        <v>12358</v>
      </c>
      <c r="I8" s="29">
        <v>9632</v>
      </c>
      <c r="J8" s="24">
        <f t="shared" ref="J8:J30" si="3">RANK(I8,$I$8:$I$50)</f>
        <v>1</v>
      </c>
      <c r="K8" s="12">
        <f t="shared" ref="K8:K50" si="4">IF(ISERROR((H8-I8)/I8), IF(I8=0,IF(H8&gt;0,1,IF(H8=0,0,((H8-I8)/I8)))),(H8-I8)/I8)</f>
        <v>0.28301495016611294</v>
      </c>
    </row>
    <row r="9" spans="1:11" ht="15" customHeight="1" x14ac:dyDescent="0.25">
      <c r="A9" s="15">
        <f t="shared" ref="A9:A50" si="5">A8+1</f>
        <v>2</v>
      </c>
      <c r="B9" s="17" t="s">
        <v>8</v>
      </c>
      <c r="C9" s="25">
        <v>817</v>
      </c>
      <c r="D9" s="26">
        <f t="shared" si="0"/>
        <v>2</v>
      </c>
      <c r="E9" s="28">
        <v>892</v>
      </c>
      <c r="F9" s="26">
        <f t="shared" si="1"/>
        <v>1</v>
      </c>
      <c r="G9" s="13">
        <f t="shared" si="2"/>
        <v>-8.4080717488789244E-2</v>
      </c>
      <c r="H9" s="11">
        <v>10222</v>
      </c>
      <c r="I9" s="30">
        <v>7334</v>
      </c>
      <c r="J9" s="26">
        <f t="shared" si="3"/>
        <v>2</v>
      </c>
      <c r="K9" s="13">
        <f t="shared" si="4"/>
        <v>0.39378238341968913</v>
      </c>
    </row>
    <row r="10" spans="1:11" ht="15" customHeight="1" x14ac:dyDescent="0.25">
      <c r="A10" s="15">
        <f t="shared" si="5"/>
        <v>3</v>
      </c>
      <c r="B10" s="17" t="s">
        <v>14</v>
      </c>
      <c r="C10" s="25">
        <v>749</v>
      </c>
      <c r="D10" s="26">
        <f t="shared" si="0"/>
        <v>3</v>
      </c>
      <c r="E10" s="28">
        <v>392</v>
      </c>
      <c r="F10" s="26">
        <f t="shared" si="1"/>
        <v>7</v>
      </c>
      <c r="G10" s="13">
        <f t="shared" si="2"/>
        <v>0.9107142857142857</v>
      </c>
      <c r="H10" s="11">
        <v>8411</v>
      </c>
      <c r="I10" s="30">
        <v>5131</v>
      </c>
      <c r="J10" s="26">
        <f t="shared" si="3"/>
        <v>4</v>
      </c>
      <c r="K10" s="13">
        <f t="shared" si="4"/>
        <v>0.63925160787370883</v>
      </c>
    </row>
    <row r="11" spans="1:11" ht="15" customHeight="1" x14ac:dyDescent="0.25">
      <c r="A11" s="15">
        <f t="shared" si="5"/>
        <v>4</v>
      </c>
      <c r="B11" s="17" t="s">
        <v>5</v>
      </c>
      <c r="C11" s="25">
        <v>359</v>
      </c>
      <c r="D11" s="26">
        <f t="shared" si="0"/>
        <v>5</v>
      </c>
      <c r="E11" s="28">
        <v>654</v>
      </c>
      <c r="F11" s="26">
        <f t="shared" si="1"/>
        <v>4</v>
      </c>
      <c r="G11" s="13">
        <f t="shared" si="2"/>
        <v>-0.45107033639143729</v>
      </c>
      <c r="H11" s="11">
        <v>7043</v>
      </c>
      <c r="I11" s="30">
        <v>6394</v>
      </c>
      <c r="J11" s="26">
        <f t="shared" si="3"/>
        <v>3</v>
      </c>
      <c r="K11" s="13">
        <f t="shared" si="4"/>
        <v>0.1015014075695965</v>
      </c>
    </row>
    <row r="12" spans="1:11" ht="15" customHeight="1" x14ac:dyDescent="0.25">
      <c r="A12" s="15">
        <f t="shared" si="5"/>
        <v>5</v>
      </c>
      <c r="B12" s="17" t="s">
        <v>7</v>
      </c>
      <c r="C12" s="25">
        <v>107</v>
      </c>
      <c r="D12" s="26">
        <f t="shared" si="0"/>
        <v>19</v>
      </c>
      <c r="E12" s="28">
        <v>378</v>
      </c>
      <c r="F12" s="26">
        <f t="shared" si="1"/>
        <v>8</v>
      </c>
      <c r="G12" s="13">
        <f t="shared" si="2"/>
        <v>-0.71693121693121697</v>
      </c>
      <c r="H12" s="11">
        <v>5645</v>
      </c>
      <c r="I12" s="30">
        <v>4460</v>
      </c>
      <c r="J12" s="26">
        <f t="shared" si="3"/>
        <v>5</v>
      </c>
      <c r="K12" s="13">
        <f t="shared" si="4"/>
        <v>0.26569506726457398</v>
      </c>
    </row>
    <row r="13" spans="1:11" ht="15" customHeight="1" x14ac:dyDescent="0.25">
      <c r="A13" s="15">
        <f t="shared" si="5"/>
        <v>6</v>
      </c>
      <c r="B13" s="17" t="s">
        <v>10</v>
      </c>
      <c r="C13" s="25">
        <v>446</v>
      </c>
      <c r="D13" s="26">
        <f t="shared" si="0"/>
        <v>4</v>
      </c>
      <c r="E13" s="28">
        <v>255</v>
      </c>
      <c r="F13" s="26">
        <f t="shared" si="1"/>
        <v>14</v>
      </c>
      <c r="G13" s="13">
        <f t="shared" si="2"/>
        <v>0.74901960784313726</v>
      </c>
      <c r="H13" s="11">
        <v>4990</v>
      </c>
      <c r="I13" s="30">
        <v>3597</v>
      </c>
      <c r="J13" s="26">
        <f t="shared" si="3"/>
        <v>7</v>
      </c>
      <c r="K13" s="13">
        <f t="shared" si="4"/>
        <v>0.38726716708368086</v>
      </c>
    </row>
    <row r="14" spans="1:11" ht="15" customHeight="1" x14ac:dyDescent="0.25">
      <c r="A14" s="15">
        <f t="shared" si="5"/>
        <v>7</v>
      </c>
      <c r="B14" s="17" t="s">
        <v>9</v>
      </c>
      <c r="C14" s="25">
        <v>192</v>
      </c>
      <c r="D14" s="26">
        <f t="shared" si="0"/>
        <v>15</v>
      </c>
      <c r="E14" s="28">
        <v>486</v>
      </c>
      <c r="F14" s="26">
        <f t="shared" si="1"/>
        <v>5</v>
      </c>
      <c r="G14" s="13">
        <f t="shared" si="2"/>
        <v>-0.60493827160493829</v>
      </c>
      <c r="H14" s="11">
        <v>4646</v>
      </c>
      <c r="I14" s="30">
        <v>3537</v>
      </c>
      <c r="J14" s="26">
        <f t="shared" si="3"/>
        <v>8</v>
      </c>
      <c r="K14" s="13">
        <f t="shared" si="4"/>
        <v>0.31354255018377158</v>
      </c>
    </row>
    <row r="15" spans="1:11" ht="15" customHeight="1" x14ac:dyDescent="0.25">
      <c r="A15" s="15">
        <f t="shared" si="5"/>
        <v>8</v>
      </c>
      <c r="B15" s="17" t="s">
        <v>21</v>
      </c>
      <c r="C15" s="25">
        <v>295</v>
      </c>
      <c r="D15" s="26">
        <f t="shared" si="0"/>
        <v>10</v>
      </c>
      <c r="E15" s="28">
        <v>222</v>
      </c>
      <c r="F15" s="26">
        <f t="shared" si="1"/>
        <v>16</v>
      </c>
      <c r="G15" s="13">
        <f t="shared" si="2"/>
        <v>0.32882882882882886</v>
      </c>
      <c r="H15" s="11">
        <v>4529</v>
      </c>
      <c r="I15" s="30">
        <v>2317</v>
      </c>
      <c r="J15" s="26">
        <f t="shared" si="3"/>
        <v>16</v>
      </c>
      <c r="K15" s="13">
        <f t="shared" si="4"/>
        <v>0.9546827794561934</v>
      </c>
    </row>
    <row r="16" spans="1:11" ht="15" customHeight="1" x14ac:dyDescent="0.25">
      <c r="A16" s="15">
        <f t="shared" si="5"/>
        <v>9</v>
      </c>
      <c r="B16" s="17" t="s">
        <v>17</v>
      </c>
      <c r="C16" s="25">
        <v>303</v>
      </c>
      <c r="D16" s="26">
        <f t="shared" si="0"/>
        <v>8</v>
      </c>
      <c r="E16" s="28">
        <v>240</v>
      </c>
      <c r="F16" s="26">
        <f t="shared" si="1"/>
        <v>15</v>
      </c>
      <c r="G16" s="13">
        <f t="shared" si="2"/>
        <v>0.26250000000000001</v>
      </c>
      <c r="H16" s="11">
        <v>4005</v>
      </c>
      <c r="I16" s="30">
        <v>2817</v>
      </c>
      <c r="J16" s="26">
        <f t="shared" si="3"/>
        <v>12</v>
      </c>
      <c r="K16" s="13">
        <f t="shared" si="4"/>
        <v>0.4217252396166134</v>
      </c>
    </row>
    <row r="17" spans="1:11" ht="15" customHeight="1" x14ac:dyDescent="0.25">
      <c r="A17" s="15">
        <f t="shared" si="5"/>
        <v>10</v>
      </c>
      <c r="B17" s="17" t="s">
        <v>11</v>
      </c>
      <c r="C17" s="25">
        <v>320</v>
      </c>
      <c r="D17" s="26">
        <f t="shared" si="0"/>
        <v>7</v>
      </c>
      <c r="E17" s="28">
        <v>335</v>
      </c>
      <c r="F17" s="26">
        <f t="shared" si="1"/>
        <v>9</v>
      </c>
      <c r="G17" s="13">
        <f t="shared" si="2"/>
        <v>-4.4776119402985072E-2</v>
      </c>
      <c r="H17" s="11">
        <v>3968</v>
      </c>
      <c r="I17" s="30">
        <v>3298</v>
      </c>
      <c r="J17" s="26">
        <f t="shared" si="3"/>
        <v>9</v>
      </c>
      <c r="K17" s="13">
        <f t="shared" si="4"/>
        <v>0.2031534263189812</v>
      </c>
    </row>
    <row r="18" spans="1:11" ht="15" customHeight="1" x14ac:dyDescent="0.25">
      <c r="A18" s="15">
        <f t="shared" si="5"/>
        <v>11</v>
      </c>
      <c r="B18" s="17" t="s">
        <v>6</v>
      </c>
      <c r="C18" s="25">
        <v>272</v>
      </c>
      <c r="D18" s="26">
        <f t="shared" si="0"/>
        <v>11</v>
      </c>
      <c r="E18" s="28">
        <v>667</v>
      </c>
      <c r="F18" s="26">
        <f t="shared" si="1"/>
        <v>2</v>
      </c>
      <c r="G18" s="13">
        <f t="shared" si="2"/>
        <v>-0.59220389805097451</v>
      </c>
      <c r="H18" s="11">
        <v>3595</v>
      </c>
      <c r="I18" s="30">
        <v>4212</v>
      </c>
      <c r="J18" s="26">
        <f t="shared" si="3"/>
        <v>6</v>
      </c>
      <c r="K18" s="13">
        <f t="shared" si="4"/>
        <v>-0.14648622981956316</v>
      </c>
    </row>
    <row r="19" spans="1:11" ht="15" customHeight="1" x14ac:dyDescent="0.25">
      <c r="A19" s="15">
        <f t="shared" si="5"/>
        <v>12</v>
      </c>
      <c r="B19" s="17" t="s">
        <v>12</v>
      </c>
      <c r="C19" s="25">
        <v>331</v>
      </c>
      <c r="D19" s="26">
        <f t="shared" si="0"/>
        <v>6</v>
      </c>
      <c r="E19" s="28">
        <v>280</v>
      </c>
      <c r="F19" s="26">
        <f t="shared" si="1"/>
        <v>12</v>
      </c>
      <c r="G19" s="13">
        <f t="shared" si="2"/>
        <v>0.18214285714285713</v>
      </c>
      <c r="H19" s="11">
        <v>3321</v>
      </c>
      <c r="I19" s="30">
        <v>2337</v>
      </c>
      <c r="J19" s="26">
        <f t="shared" si="3"/>
        <v>15</v>
      </c>
      <c r="K19" s="13">
        <f t="shared" si="4"/>
        <v>0.42105263157894735</v>
      </c>
    </row>
    <row r="20" spans="1:11" ht="15" customHeight="1" x14ac:dyDescent="0.25">
      <c r="A20" s="15">
        <f t="shared" si="5"/>
        <v>13</v>
      </c>
      <c r="B20" s="17" t="s">
        <v>16</v>
      </c>
      <c r="C20" s="25">
        <v>302</v>
      </c>
      <c r="D20" s="26">
        <f t="shared" si="0"/>
        <v>9</v>
      </c>
      <c r="E20" s="28">
        <v>263</v>
      </c>
      <c r="F20" s="26">
        <f t="shared" si="1"/>
        <v>13</v>
      </c>
      <c r="G20" s="13">
        <f t="shared" si="2"/>
        <v>0.14828897338403041</v>
      </c>
      <c r="H20" s="11">
        <v>3302</v>
      </c>
      <c r="I20" s="30">
        <v>2542</v>
      </c>
      <c r="J20" s="26">
        <f t="shared" si="3"/>
        <v>14</v>
      </c>
      <c r="K20" s="13">
        <f t="shared" si="4"/>
        <v>0.29897718332022027</v>
      </c>
    </row>
    <row r="21" spans="1:11" ht="15" customHeight="1" x14ac:dyDescent="0.25">
      <c r="A21" s="15">
        <f t="shared" si="5"/>
        <v>14</v>
      </c>
      <c r="B21" s="17" t="s">
        <v>13</v>
      </c>
      <c r="C21" s="25">
        <v>184</v>
      </c>
      <c r="D21" s="26">
        <f t="shared" si="0"/>
        <v>16</v>
      </c>
      <c r="E21" s="28">
        <v>316</v>
      </c>
      <c r="F21" s="26">
        <f t="shared" si="1"/>
        <v>11</v>
      </c>
      <c r="G21" s="13">
        <f t="shared" si="2"/>
        <v>-0.41772151898734178</v>
      </c>
      <c r="H21" s="11">
        <v>2869</v>
      </c>
      <c r="I21" s="30">
        <v>2558</v>
      </c>
      <c r="J21" s="26">
        <f t="shared" si="3"/>
        <v>13</v>
      </c>
      <c r="K21" s="13">
        <f t="shared" si="4"/>
        <v>0.12157935887412041</v>
      </c>
    </row>
    <row r="22" spans="1:11" ht="15" customHeight="1" x14ac:dyDescent="0.25">
      <c r="A22" s="15">
        <f t="shared" si="5"/>
        <v>15</v>
      </c>
      <c r="B22" s="17" t="s">
        <v>18</v>
      </c>
      <c r="C22" s="25">
        <v>101</v>
      </c>
      <c r="D22" s="26">
        <f t="shared" si="0"/>
        <v>20</v>
      </c>
      <c r="E22" s="28">
        <v>332</v>
      </c>
      <c r="F22" s="26">
        <f t="shared" si="1"/>
        <v>10</v>
      </c>
      <c r="G22" s="13">
        <f t="shared" si="2"/>
        <v>-0.69578313253012047</v>
      </c>
      <c r="H22" s="11">
        <v>2821</v>
      </c>
      <c r="I22" s="30">
        <v>2925</v>
      </c>
      <c r="J22" s="26">
        <f t="shared" si="3"/>
        <v>11</v>
      </c>
      <c r="K22" s="13">
        <f t="shared" si="4"/>
        <v>-3.5555555555555556E-2</v>
      </c>
    </row>
    <row r="23" spans="1:11" ht="15" customHeight="1" x14ac:dyDescent="0.25">
      <c r="A23" s="15">
        <f t="shared" si="5"/>
        <v>16</v>
      </c>
      <c r="B23" s="17" t="s">
        <v>15</v>
      </c>
      <c r="C23" s="25">
        <v>216</v>
      </c>
      <c r="D23" s="26">
        <f t="shared" si="0"/>
        <v>12</v>
      </c>
      <c r="E23" s="28">
        <v>460</v>
      </c>
      <c r="F23" s="26">
        <f t="shared" si="1"/>
        <v>6</v>
      </c>
      <c r="G23" s="13">
        <f t="shared" si="2"/>
        <v>-0.5304347826086957</v>
      </c>
      <c r="H23" s="11">
        <v>2664</v>
      </c>
      <c r="I23" s="30">
        <v>3087</v>
      </c>
      <c r="J23" s="26">
        <f t="shared" si="3"/>
        <v>10</v>
      </c>
      <c r="K23" s="13">
        <f t="shared" si="4"/>
        <v>-0.13702623906705538</v>
      </c>
    </row>
    <row r="24" spans="1:11" ht="15" customHeight="1" x14ac:dyDescent="0.25">
      <c r="A24" s="15">
        <f t="shared" si="5"/>
        <v>17</v>
      </c>
      <c r="B24" s="17" t="s">
        <v>27</v>
      </c>
      <c r="C24" s="25">
        <v>207</v>
      </c>
      <c r="D24" s="26">
        <f t="shared" si="0"/>
        <v>14</v>
      </c>
      <c r="E24" s="28">
        <v>136</v>
      </c>
      <c r="F24" s="26">
        <f t="shared" si="1"/>
        <v>18</v>
      </c>
      <c r="G24" s="13">
        <f t="shared" si="2"/>
        <v>0.5220588235294118</v>
      </c>
      <c r="H24" s="11">
        <v>1952</v>
      </c>
      <c r="I24" s="30">
        <v>1596</v>
      </c>
      <c r="J24" s="26">
        <f t="shared" si="3"/>
        <v>17</v>
      </c>
      <c r="K24" s="13">
        <f t="shared" si="4"/>
        <v>0.22305764411027568</v>
      </c>
    </row>
    <row r="25" spans="1:11" ht="15" customHeight="1" x14ac:dyDescent="0.25">
      <c r="A25" s="15">
        <f t="shared" si="5"/>
        <v>18</v>
      </c>
      <c r="B25" s="17" t="s">
        <v>20</v>
      </c>
      <c r="C25" s="25">
        <v>79</v>
      </c>
      <c r="D25" s="26">
        <f t="shared" si="0"/>
        <v>22</v>
      </c>
      <c r="E25" s="28">
        <v>124</v>
      </c>
      <c r="F25" s="26">
        <f t="shared" si="1"/>
        <v>20</v>
      </c>
      <c r="G25" s="13">
        <f t="shared" si="2"/>
        <v>-0.36290322580645162</v>
      </c>
      <c r="H25" s="11">
        <v>1780</v>
      </c>
      <c r="I25" s="30">
        <v>1514</v>
      </c>
      <c r="J25" s="26">
        <f t="shared" si="3"/>
        <v>18</v>
      </c>
      <c r="K25" s="13">
        <f t="shared" si="4"/>
        <v>0.17569352708058125</v>
      </c>
    </row>
    <row r="26" spans="1:11" ht="15" customHeight="1" x14ac:dyDescent="0.25">
      <c r="A26" s="15">
        <f t="shared" si="5"/>
        <v>19</v>
      </c>
      <c r="B26" s="17" t="s">
        <v>22</v>
      </c>
      <c r="C26" s="25">
        <v>172</v>
      </c>
      <c r="D26" s="26">
        <f t="shared" si="0"/>
        <v>17</v>
      </c>
      <c r="E26" s="28">
        <v>149</v>
      </c>
      <c r="F26" s="26">
        <f t="shared" si="1"/>
        <v>17</v>
      </c>
      <c r="G26" s="13">
        <f t="shared" si="2"/>
        <v>0.15436241610738255</v>
      </c>
      <c r="H26" s="11">
        <v>1667</v>
      </c>
      <c r="I26" s="30">
        <v>1385</v>
      </c>
      <c r="J26" s="26">
        <f t="shared" si="3"/>
        <v>19</v>
      </c>
      <c r="K26" s="13">
        <f t="shared" si="4"/>
        <v>0.2036101083032491</v>
      </c>
    </row>
    <row r="27" spans="1:11" ht="15" customHeight="1" x14ac:dyDescent="0.25">
      <c r="A27" s="15">
        <f t="shared" si="5"/>
        <v>20</v>
      </c>
      <c r="B27" s="17" t="s">
        <v>19</v>
      </c>
      <c r="C27" s="25">
        <v>213</v>
      </c>
      <c r="D27" s="26">
        <f t="shared" si="0"/>
        <v>13</v>
      </c>
      <c r="E27" s="28">
        <v>132</v>
      </c>
      <c r="F27" s="26">
        <f t="shared" si="1"/>
        <v>19</v>
      </c>
      <c r="G27" s="13">
        <f t="shared" si="2"/>
        <v>0.61363636363636365</v>
      </c>
      <c r="H27" s="11">
        <v>1563</v>
      </c>
      <c r="I27" s="30">
        <v>1204</v>
      </c>
      <c r="J27" s="26">
        <f t="shared" si="3"/>
        <v>20</v>
      </c>
      <c r="K27" s="13">
        <f t="shared" si="4"/>
        <v>0.29817275747508304</v>
      </c>
    </row>
    <row r="28" spans="1:11" ht="15" customHeight="1" x14ac:dyDescent="0.25">
      <c r="A28" s="15">
        <f t="shared" si="5"/>
        <v>21</v>
      </c>
      <c r="B28" s="17" t="s">
        <v>24</v>
      </c>
      <c r="C28" s="25">
        <v>138</v>
      </c>
      <c r="D28" s="26">
        <f t="shared" si="0"/>
        <v>18</v>
      </c>
      <c r="E28" s="28">
        <v>98</v>
      </c>
      <c r="F28" s="26">
        <f t="shared" si="1"/>
        <v>21</v>
      </c>
      <c r="G28" s="13">
        <f t="shared" si="2"/>
        <v>0.40816326530612246</v>
      </c>
      <c r="H28" s="11">
        <v>1334</v>
      </c>
      <c r="I28" s="30">
        <v>827</v>
      </c>
      <c r="J28" s="26">
        <f t="shared" si="3"/>
        <v>21</v>
      </c>
      <c r="K28" s="13">
        <f t="shared" si="4"/>
        <v>0.61305925030229746</v>
      </c>
    </row>
    <row r="29" spans="1:11" ht="15" customHeight="1" x14ac:dyDescent="0.25">
      <c r="A29" s="15">
        <f t="shared" si="5"/>
        <v>22</v>
      </c>
      <c r="B29" s="17" t="s">
        <v>37</v>
      </c>
      <c r="C29" s="25">
        <v>98</v>
      </c>
      <c r="D29" s="26">
        <f t="shared" si="0"/>
        <v>21</v>
      </c>
      <c r="E29" s="28">
        <v>0</v>
      </c>
      <c r="F29" s="26">
        <f t="shared" si="1"/>
        <v>32</v>
      </c>
      <c r="G29" s="13">
        <f t="shared" si="2"/>
        <v>1</v>
      </c>
      <c r="H29" s="11">
        <v>513</v>
      </c>
      <c r="I29" s="30">
        <v>9</v>
      </c>
      <c r="J29" s="26">
        <f t="shared" si="3"/>
        <v>33</v>
      </c>
      <c r="K29" s="13">
        <f t="shared" si="4"/>
        <v>56</v>
      </c>
    </row>
    <row r="30" spans="1:11" ht="15" customHeight="1" x14ac:dyDescent="0.25">
      <c r="A30" s="15">
        <f t="shared" si="5"/>
        <v>23</v>
      </c>
      <c r="B30" s="17" t="s">
        <v>30</v>
      </c>
      <c r="C30" s="25">
        <v>69</v>
      </c>
      <c r="D30" s="26">
        <f t="shared" si="0"/>
        <v>23</v>
      </c>
      <c r="E30" s="28">
        <v>34</v>
      </c>
      <c r="F30" s="26">
        <f t="shared" si="1"/>
        <v>24</v>
      </c>
      <c r="G30" s="13">
        <f t="shared" si="2"/>
        <v>1.0294117647058822</v>
      </c>
      <c r="H30" s="11">
        <v>506</v>
      </c>
      <c r="I30" s="30">
        <v>265</v>
      </c>
      <c r="J30" s="26">
        <f t="shared" si="3"/>
        <v>24</v>
      </c>
      <c r="K30" s="13">
        <f t="shared" si="4"/>
        <v>0.90943396226415096</v>
      </c>
    </row>
    <row r="31" spans="1:11" ht="15" customHeight="1" x14ac:dyDescent="0.25">
      <c r="A31" s="15">
        <f t="shared" si="5"/>
        <v>24</v>
      </c>
      <c r="B31" s="17" t="s">
        <v>35</v>
      </c>
      <c r="C31" s="25">
        <v>23</v>
      </c>
      <c r="D31" s="26">
        <f t="shared" ref="D31:D32" si="6">RANK(C31,$C$8:$C$50)</f>
        <v>27</v>
      </c>
      <c r="E31" s="28">
        <v>15</v>
      </c>
      <c r="F31" s="26">
        <f t="shared" ref="F31:F32" si="7">RANK(E31,$E$8:$E$50)</f>
        <v>25</v>
      </c>
      <c r="G31" s="13">
        <f t="shared" si="2"/>
        <v>0.53333333333333333</v>
      </c>
      <c r="H31" s="11">
        <v>403</v>
      </c>
      <c r="I31" s="30">
        <v>195</v>
      </c>
      <c r="J31" s="26">
        <f t="shared" ref="J31:J32" si="8">RANK(I31,$I$8:$I$50)</f>
        <v>25</v>
      </c>
      <c r="K31" s="13">
        <f t="shared" ref="K31:K32" si="9">IF(ISERROR((H31-I31)/I31), IF(I31=0,IF(H31&gt;0,1,IF(H31=0,0,((H31-I31)/I31)))),(H31-I31)/I31)</f>
        <v>1.0666666666666667</v>
      </c>
    </row>
    <row r="32" spans="1:11" ht="15" customHeight="1" x14ac:dyDescent="0.25">
      <c r="A32" s="15">
        <f t="shared" si="5"/>
        <v>25</v>
      </c>
      <c r="B32" s="17" t="s">
        <v>25</v>
      </c>
      <c r="C32" s="25">
        <v>24</v>
      </c>
      <c r="D32" s="26">
        <f t="shared" si="6"/>
        <v>24</v>
      </c>
      <c r="E32" s="28">
        <v>44</v>
      </c>
      <c r="F32" s="26">
        <f t="shared" si="7"/>
        <v>22</v>
      </c>
      <c r="G32" s="13">
        <f t="shared" si="2"/>
        <v>-0.45454545454545453</v>
      </c>
      <c r="H32" s="11">
        <v>319</v>
      </c>
      <c r="I32" s="30">
        <v>374</v>
      </c>
      <c r="J32" s="26">
        <f t="shared" si="8"/>
        <v>23</v>
      </c>
      <c r="K32" s="13">
        <f t="shared" si="9"/>
        <v>-0.14705882352941177</v>
      </c>
    </row>
    <row r="33" spans="1:11" ht="15" customHeight="1" x14ac:dyDescent="0.25">
      <c r="A33" s="15">
        <f t="shared" si="5"/>
        <v>26</v>
      </c>
      <c r="B33" s="17" t="s">
        <v>28</v>
      </c>
      <c r="C33" s="25">
        <v>24</v>
      </c>
      <c r="D33" s="26">
        <f t="shared" ref="D33:D50" si="10">RANK(C33,$C$8:$C$50)</f>
        <v>24</v>
      </c>
      <c r="E33" s="28">
        <v>37</v>
      </c>
      <c r="F33" s="26">
        <f t="shared" ref="F33:F40" si="11">RANK(E33,$E$8:$E$50)</f>
        <v>23</v>
      </c>
      <c r="G33" s="13">
        <f t="shared" si="2"/>
        <v>-0.35135135135135137</v>
      </c>
      <c r="H33" s="11">
        <v>181</v>
      </c>
      <c r="I33" s="30">
        <v>438</v>
      </c>
      <c r="J33" s="26">
        <f t="shared" ref="J33:J40" si="12">RANK(I33,$I$8:$I$50)</f>
        <v>22</v>
      </c>
      <c r="K33" s="13">
        <f t="shared" si="4"/>
        <v>-0.58675799086757996</v>
      </c>
    </row>
    <row r="34" spans="1:11" ht="15" customHeight="1" x14ac:dyDescent="0.25">
      <c r="A34" s="15">
        <f t="shared" si="5"/>
        <v>27</v>
      </c>
      <c r="B34" s="17" t="s">
        <v>29</v>
      </c>
      <c r="C34" s="25">
        <v>13</v>
      </c>
      <c r="D34" s="26">
        <f t="shared" si="10"/>
        <v>30</v>
      </c>
      <c r="E34" s="28">
        <v>6</v>
      </c>
      <c r="F34" s="26">
        <f t="shared" si="11"/>
        <v>29</v>
      </c>
      <c r="G34" s="13">
        <f t="shared" si="2"/>
        <v>1.1666666666666667</v>
      </c>
      <c r="H34" s="11">
        <v>126</v>
      </c>
      <c r="I34" s="30">
        <v>86</v>
      </c>
      <c r="J34" s="26">
        <f t="shared" si="12"/>
        <v>28</v>
      </c>
      <c r="K34" s="13">
        <f t="shared" si="4"/>
        <v>0.46511627906976744</v>
      </c>
    </row>
    <row r="35" spans="1:11" ht="15" customHeight="1" x14ac:dyDescent="0.25">
      <c r="A35" s="15">
        <f t="shared" si="5"/>
        <v>28</v>
      </c>
      <c r="B35" s="17" t="s">
        <v>26</v>
      </c>
      <c r="C35" s="25">
        <v>17</v>
      </c>
      <c r="D35" s="26">
        <f t="shared" si="10"/>
        <v>29</v>
      </c>
      <c r="E35" s="28">
        <v>9</v>
      </c>
      <c r="F35" s="26">
        <f t="shared" si="11"/>
        <v>27</v>
      </c>
      <c r="G35" s="13">
        <f t="shared" si="2"/>
        <v>0.88888888888888884</v>
      </c>
      <c r="H35" s="11">
        <v>101</v>
      </c>
      <c r="I35" s="30">
        <v>187</v>
      </c>
      <c r="J35" s="26">
        <f t="shared" si="12"/>
        <v>26</v>
      </c>
      <c r="K35" s="13">
        <f t="shared" si="4"/>
        <v>-0.45989304812834225</v>
      </c>
    </row>
    <row r="36" spans="1:11" ht="15" customHeight="1" x14ac:dyDescent="0.25">
      <c r="A36" s="15">
        <f t="shared" si="5"/>
        <v>29</v>
      </c>
      <c r="B36" s="17" t="s">
        <v>38</v>
      </c>
      <c r="C36" s="25">
        <v>24</v>
      </c>
      <c r="D36" s="26">
        <f t="shared" si="10"/>
        <v>24</v>
      </c>
      <c r="E36" s="28">
        <v>0</v>
      </c>
      <c r="F36" s="26">
        <f t="shared" si="11"/>
        <v>32</v>
      </c>
      <c r="G36" s="13">
        <f t="shared" si="2"/>
        <v>1</v>
      </c>
      <c r="H36" s="11">
        <v>98</v>
      </c>
      <c r="I36" s="30">
        <v>1</v>
      </c>
      <c r="J36" s="26">
        <f t="shared" si="12"/>
        <v>36</v>
      </c>
      <c r="K36" s="13">
        <f t="shared" si="4"/>
        <v>97</v>
      </c>
    </row>
    <row r="37" spans="1:11" ht="15" customHeight="1" x14ac:dyDescent="0.25">
      <c r="A37" s="15">
        <f t="shared" si="5"/>
        <v>30</v>
      </c>
      <c r="B37" s="17" t="s">
        <v>32</v>
      </c>
      <c r="C37" s="25">
        <v>8</v>
      </c>
      <c r="D37" s="26">
        <f t="shared" si="10"/>
        <v>31</v>
      </c>
      <c r="E37" s="28">
        <v>11</v>
      </c>
      <c r="F37" s="26">
        <f t="shared" si="11"/>
        <v>26</v>
      </c>
      <c r="G37" s="13">
        <f t="shared" si="2"/>
        <v>-0.27272727272727271</v>
      </c>
      <c r="H37" s="11">
        <v>94</v>
      </c>
      <c r="I37" s="30">
        <v>96</v>
      </c>
      <c r="J37" s="26">
        <f t="shared" si="12"/>
        <v>27</v>
      </c>
      <c r="K37" s="13">
        <f t="shared" si="4"/>
        <v>-2.0833333333333332E-2</v>
      </c>
    </row>
    <row r="38" spans="1:11" ht="15" customHeight="1" x14ac:dyDescent="0.25">
      <c r="A38" s="15">
        <f t="shared" si="5"/>
        <v>31</v>
      </c>
      <c r="B38" s="17" t="s">
        <v>34</v>
      </c>
      <c r="C38" s="25">
        <v>1</v>
      </c>
      <c r="D38" s="26">
        <f t="shared" si="10"/>
        <v>34</v>
      </c>
      <c r="E38" s="28">
        <v>7</v>
      </c>
      <c r="F38" s="26">
        <f t="shared" si="11"/>
        <v>28</v>
      </c>
      <c r="G38" s="13">
        <f t="shared" si="2"/>
        <v>-0.8571428571428571</v>
      </c>
      <c r="H38" s="11">
        <v>86</v>
      </c>
      <c r="I38" s="30">
        <v>86</v>
      </c>
      <c r="J38" s="26">
        <f t="shared" si="12"/>
        <v>28</v>
      </c>
      <c r="K38" s="13">
        <f t="shared" si="4"/>
        <v>0</v>
      </c>
    </row>
    <row r="39" spans="1:11" ht="15" customHeight="1" x14ac:dyDescent="0.25">
      <c r="A39" s="15">
        <f t="shared" si="5"/>
        <v>32</v>
      </c>
      <c r="B39" s="17" t="s">
        <v>23</v>
      </c>
      <c r="C39" s="25">
        <v>18</v>
      </c>
      <c r="D39" s="26">
        <f t="shared" si="10"/>
        <v>28</v>
      </c>
      <c r="E39" s="28">
        <v>2</v>
      </c>
      <c r="F39" s="26">
        <f t="shared" si="11"/>
        <v>30</v>
      </c>
      <c r="G39" s="13">
        <f t="shared" si="2"/>
        <v>8</v>
      </c>
      <c r="H39" s="11">
        <v>67</v>
      </c>
      <c r="I39" s="30">
        <v>24</v>
      </c>
      <c r="J39" s="26">
        <f t="shared" si="12"/>
        <v>32</v>
      </c>
      <c r="K39" s="13">
        <f t="shared" si="4"/>
        <v>1.7916666666666667</v>
      </c>
    </row>
    <row r="40" spans="1:11" ht="15" customHeight="1" x14ac:dyDescent="0.25">
      <c r="A40" s="15">
        <f t="shared" si="5"/>
        <v>33</v>
      </c>
      <c r="B40" s="17" t="s">
        <v>31</v>
      </c>
      <c r="C40" s="25">
        <v>3</v>
      </c>
      <c r="D40" s="26">
        <f t="shared" si="10"/>
        <v>33</v>
      </c>
      <c r="E40" s="28">
        <v>2</v>
      </c>
      <c r="F40" s="26">
        <f t="shared" si="11"/>
        <v>30</v>
      </c>
      <c r="G40" s="13">
        <f t="shared" si="2"/>
        <v>0.5</v>
      </c>
      <c r="H40" s="11">
        <v>31</v>
      </c>
      <c r="I40" s="30">
        <v>35</v>
      </c>
      <c r="J40" s="26">
        <f t="shared" si="12"/>
        <v>30</v>
      </c>
      <c r="K40" s="13">
        <f t="shared" si="4"/>
        <v>-0.11428571428571428</v>
      </c>
    </row>
    <row r="41" spans="1:11" ht="15" customHeight="1" x14ac:dyDescent="0.25">
      <c r="A41" s="15">
        <f t="shared" si="5"/>
        <v>34</v>
      </c>
      <c r="B41" s="17" t="s">
        <v>33</v>
      </c>
      <c r="C41" s="25">
        <v>4</v>
      </c>
      <c r="D41" s="26">
        <f t="shared" si="10"/>
        <v>32</v>
      </c>
      <c r="E41" s="28">
        <v>0</v>
      </c>
      <c r="F41" s="26">
        <f t="shared" ref="F41:F50" si="13">RANK(E41,$E$8:$E$50)</f>
        <v>32</v>
      </c>
      <c r="G41" s="13">
        <f t="shared" ref="G41:G48" si="14">IF(ISERROR((C41-E41)/E41), IF(E41=0,IF(C41&gt;0,1,IF(C41=0,0,((C41-E41)/E41)))),(C41-E41)/E41)</f>
        <v>1</v>
      </c>
      <c r="H41" s="11">
        <v>30</v>
      </c>
      <c r="I41" s="30">
        <v>26</v>
      </c>
      <c r="J41" s="26">
        <f t="shared" ref="J41:J50" si="15">RANK(I41,$I$8:$I$50)</f>
        <v>31</v>
      </c>
      <c r="K41" s="13">
        <f t="shared" ref="K41:K48" si="16">IF(ISERROR((H41-I41)/I41), IF(I41=0,IF(H41&gt;0,1,IF(H41=0,0,((H41-I41)/I41)))),(H41-I41)/I41)</f>
        <v>0.15384615384615385</v>
      </c>
    </row>
    <row r="42" spans="1:11" ht="15" customHeight="1" x14ac:dyDescent="0.25">
      <c r="A42" s="15">
        <f t="shared" si="5"/>
        <v>35</v>
      </c>
      <c r="B42" s="17" t="s">
        <v>42</v>
      </c>
      <c r="C42" s="25">
        <v>0</v>
      </c>
      <c r="D42" s="26">
        <f t="shared" si="10"/>
        <v>35</v>
      </c>
      <c r="E42" s="28">
        <v>0</v>
      </c>
      <c r="F42" s="26">
        <f t="shared" si="13"/>
        <v>32</v>
      </c>
      <c r="G42" s="13">
        <f t="shared" si="14"/>
        <v>0</v>
      </c>
      <c r="H42" s="11">
        <v>6</v>
      </c>
      <c r="I42" s="30">
        <v>0</v>
      </c>
      <c r="J42" s="26">
        <f t="shared" si="15"/>
        <v>39</v>
      </c>
      <c r="K42" s="13">
        <f t="shared" si="16"/>
        <v>1</v>
      </c>
    </row>
    <row r="43" spans="1:11" ht="15" customHeight="1" x14ac:dyDescent="0.25">
      <c r="A43" s="15">
        <f t="shared" si="5"/>
        <v>36</v>
      </c>
      <c r="B43" s="17" t="s">
        <v>44</v>
      </c>
      <c r="C43" s="25">
        <v>0</v>
      </c>
      <c r="D43" s="26">
        <f t="shared" si="10"/>
        <v>35</v>
      </c>
      <c r="E43" s="28">
        <v>0</v>
      </c>
      <c r="F43" s="26">
        <f t="shared" si="13"/>
        <v>32</v>
      </c>
      <c r="G43" s="13">
        <f t="shared" si="14"/>
        <v>0</v>
      </c>
      <c r="H43" s="11">
        <v>5</v>
      </c>
      <c r="I43" s="30">
        <v>0</v>
      </c>
      <c r="J43" s="26">
        <f t="shared" si="15"/>
        <v>39</v>
      </c>
      <c r="K43" s="13">
        <f t="shared" si="16"/>
        <v>1</v>
      </c>
    </row>
    <row r="44" spans="1:11" ht="15" customHeight="1" x14ac:dyDescent="0.25">
      <c r="A44" s="15">
        <f t="shared" si="5"/>
        <v>37</v>
      </c>
      <c r="B44" s="17" t="s">
        <v>45</v>
      </c>
      <c r="C44" s="25">
        <v>0</v>
      </c>
      <c r="D44" s="26">
        <f t="shared" si="10"/>
        <v>35</v>
      </c>
      <c r="E44" s="28">
        <v>0</v>
      </c>
      <c r="F44" s="26">
        <f t="shared" si="13"/>
        <v>32</v>
      </c>
      <c r="G44" s="13">
        <f t="shared" si="14"/>
        <v>0</v>
      </c>
      <c r="H44" s="11">
        <v>2</v>
      </c>
      <c r="I44" s="30">
        <v>0</v>
      </c>
      <c r="J44" s="26">
        <f t="shared" si="15"/>
        <v>39</v>
      </c>
      <c r="K44" s="13">
        <f t="shared" si="16"/>
        <v>1</v>
      </c>
    </row>
    <row r="45" spans="1:11" ht="15" customHeight="1" x14ac:dyDescent="0.25">
      <c r="A45" s="15">
        <f t="shared" si="5"/>
        <v>38</v>
      </c>
      <c r="B45" s="17" t="s">
        <v>46</v>
      </c>
      <c r="C45" s="25">
        <v>0</v>
      </c>
      <c r="D45" s="26">
        <f t="shared" si="10"/>
        <v>35</v>
      </c>
      <c r="E45" s="28">
        <v>0</v>
      </c>
      <c r="F45" s="26">
        <f t="shared" si="13"/>
        <v>32</v>
      </c>
      <c r="G45" s="13">
        <f t="shared" si="14"/>
        <v>0</v>
      </c>
      <c r="H45" s="11">
        <v>1</v>
      </c>
      <c r="I45" s="30">
        <v>4</v>
      </c>
      <c r="J45" s="26">
        <f t="shared" si="15"/>
        <v>34</v>
      </c>
      <c r="K45" s="13">
        <f t="shared" si="16"/>
        <v>-0.75</v>
      </c>
    </row>
    <row r="46" spans="1:11" ht="15" customHeight="1" x14ac:dyDescent="0.25">
      <c r="A46" s="15">
        <f t="shared" si="5"/>
        <v>39</v>
      </c>
      <c r="B46" s="17" t="s">
        <v>47</v>
      </c>
      <c r="C46" s="25">
        <v>0</v>
      </c>
      <c r="D46" s="26">
        <f t="shared" si="10"/>
        <v>35</v>
      </c>
      <c r="E46" s="28">
        <v>0</v>
      </c>
      <c r="F46" s="26">
        <f t="shared" si="13"/>
        <v>32</v>
      </c>
      <c r="G46" s="13">
        <f t="shared" si="14"/>
        <v>0</v>
      </c>
      <c r="H46" s="11">
        <v>1</v>
      </c>
      <c r="I46" s="30">
        <v>0</v>
      </c>
      <c r="J46" s="26">
        <f t="shared" si="15"/>
        <v>39</v>
      </c>
      <c r="K46" s="13">
        <f t="shared" si="16"/>
        <v>1</v>
      </c>
    </row>
    <row r="47" spans="1:11" ht="15" customHeight="1" x14ac:dyDescent="0.25">
      <c r="A47" s="15">
        <f t="shared" si="5"/>
        <v>40</v>
      </c>
      <c r="B47" s="17" t="s">
        <v>48</v>
      </c>
      <c r="C47" s="25">
        <v>0</v>
      </c>
      <c r="D47" s="26">
        <f t="shared" si="10"/>
        <v>35</v>
      </c>
      <c r="E47" s="28">
        <v>0</v>
      </c>
      <c r="F47" s="26">
        <f t="shared" si="13"/>
        <v>32</v>
      </c>
      <c r="G47" s="13">
        <f t="shared" si="14"/>
        <v>0</v>
      </c>
      <c r="H47" s="11">
        <v>1</v>
      </c>
      <c r="I47" s="30">
        <v>0</v>
      </c>
      <c r="J47" s="26">
        <f t="shared" si="15"/>
        <v>39</v>
      </c>
      <c r="K47" s="13">
        <f t="shared" si="16"/>
        <v>1</v>
      </c>
    </row>
    <row r="48" spans="1:11" ht="15" customHeight="1" x14ac:dyDescent="0.25">
      <c r="A48" s="15">
        <f t="shared" si="5"/>
        <v>41</v>
      </c>
      <c r="B48" s="17" t="s">
        <v>36</v>
      </c>
      <c r="C48" s="25">
        <v>0</v>
      </c>
      <c r="D48" s="26">
        <f t="shared" si="10"/>
        <v>35</v>
      </c>
      <c r="E48" s="28">
        <v>0</v>
      </c>
      <c r="F48" s="26">
        <f t="shared" si="13"/>
        <v>32</v>
      </c>
      <c r="G48" s="13">
        <f t="shared" si="14"/>
        <v>0</v>
      </c>
      <c r="H48" s="11">
        <v>0</v>
      </c>
      <c r="I48" s="30">
        <v>2</v>
      </c>
      <c r="J48" s="26">
        <f t="shared" si="15"/>
        <v>35</v>
      </c>
      <c r="K48" s="13">
        <f t="shared" si="16"/>
        <v>-1</v>
      </c>
    </row>
    <row r="49" spans="1:11" ht="15" customHeight="1" x14ac:dyDescent="0.25">
      <c r="A49" s="15">
        <f t="shared" si="5"/>
        <v>42</v>
      </c>
      <c r="B49" s="17" t="s">
        <v>43</v>
      </c>
      <c r="C49" s="25">
        <v>0</v>
      </c>
      <c r="D49" s="26">
        <f t="shared" si="10"/>
        <v>35</v>
      </c>
      <c r="E49" s="28">
        <v>0</v>
      </c>
      <c r="F49" s="26">
        <f t="shared" ref="F49" si="17">RANK(E49,$E$8:$E$50)</f>
        <v>32</v>
      </c>
      <c r="G49" s="13">
        <f t="shared" ref="G49" si="18">IF(ISERROR((C49-E49)/E49), IF(E49=0,IF(C49&gt;0,1,IF(C49=0,0,((C49-E49)/E49)))),(C49-E49)/E49)</f>
        <v>0</v>
      </c>
      <c r="H49" s="11">
        <v>0</v>
      </c>
      <c r="I49" s="30">
        <v>1</v>
      </c>
      <c r="J49" s="26">
        <f t="shared" ref="J49" si="19">RANK(I49,$I$8:$I$50)</f>
        <v>36</v>
      </c>
      <c r="K49" s="13">
        <f t="shared" ref="K49" si="20">IF(ISERROR((H49-I49)/I49), IF(I49=0,IF(H49&gt;0,1,IF(H49=0,0,((H49-I49)/I49)))),(H49-I49)/I49)</f>
        <v>-1</v>
      </c>
    </row>
    <row r="50" spans="1:11" ht="15" customHeight="1" thickBot="1" x14ac:dyDescent="0.3">
      <c r="A50" s="31">
        <f t="shared" si="5"/>
        <v>43</v>
      </c>
      <c r="B50" s="32" t="s">
        <v>49</v>
      </c>
      <c r="C50" s="33">
        <v>0</v>
      </c>
      <c r="D50" s="34">
        <f t="shared" si="10"/>
        <v>35</v>
      </c>
      <c r="E50" s="35">
        <v>0</v>
      </c>
      <c r="F50" s="34">
        <f t="shared" si="13"/>
        <v>32</v>
      </c>
      <c r="G50" s="36">
        <f t="shared" si="2"/>
        <v>0</v>
      </c>
      <c r="H50" s="37">
        <v>0</v>
      </c>
      <c r="I50" s="38">
        <v>1</v>
      </c>
      <c r="J50" s="34">
        <f t="shared" si="15"/>
        <v>36</v>
      </c>
      <c r="K50" s="36">
        <f t="shared" si="4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0 K8:K50">
    <cfRule type="cellIs" dxfId="0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8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G8:G50</xm:sqref>
        </x14:conditionalFormatting>
        <x14:conditionalFormatting xmlns:xm="http://schemas.microsoft.com/office/excel/2006/main">
          <x14:cfRule type="iconSet" priority="89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D2120_Nov21</vt:lpstr>
      <vt:lpstr>D2120_Nov21!Print_Area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2021-02-15T12:37:44Z</cp:lastPrinted>
  <dcterms:created xsi:type="dcterms:W3CDTF">2014-06-13T11:16:12Z</dcterms:created>
  <dcterms:modified xsi:type="dcterms:W3CDTF">2021-12-20T14:09:52Z</dcterms:modified>
</cp:coreProperties>
</file>