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Aug21" sheetId="1" r:id="rId1"/>
  </sheets>
  <definedNames>
    <definedName name="_xlnm.Print_Area" localSheetId="0">D2120_Aug21!$A$1:$K$49</definedName>
  </definedNames>
  <calcPr calcId="144525"/>
</workbook>
</file>

<file path=xl/calcChain.xml><?xml version="1.0" encoding="utf-8"?>
<calcChain xmlns="http://schemas.openxmlformats.org/spreadsheetml/2006/main">
  <c r="A46" i="1" l="1"/>
  <c r="A47" i="1" s="1"/>
  <c r="A48" i="1" s="1"/>
  <c r="K45" i="1"/>
  <c r="K46" i="1"/>
  <c r="J45" i="1"/>
  <c r="J46" i="1"/>
  <c r="G45" i="1"/>
  <c r="G46" i="1"/>
  <c r="F45" i="1"/>
  <c r="F46" i="1"/>
  <c r="D45" i="1"/>
  <c r="D46" i="1"/>
  <c r="A44" i="1"/>
  <c r="A45" i="1" s="1"/>
  <c r="J49" i="1" l="1"/>
  <c r="F49" i="1"/>
  <c r="D49" i="1"/>
  <c r="J41" i="1"/>
  <c r="K41" i="1"/>
  <c r="J42" i="1"/>
  <c r="K42" i="1"/>
  <c r="J43" i="1"/>
  <c r="K43" i="1"/>
  <c r="J44" i="1"/>
  <c r="K44" i="1"/>
  <c r="J47" i="1"/>
  <c r="K47" i="1"/>
  <c r="J48" i="1"/>
  <c r="K48" i="1"/>
  <c r="F41" i="1"/>
  <c r="G41" i="1"/>
  <c r="F42" i="1"/>
  <c r="G42" i="1"/>
  <c r="F43" i="1"/>
  <c r="G43" i="1"/>
  <c r="F44" i="1"/>
  <c r="G44" i="1"/>
  <c r="F47" i="1"/>
  <c r="G47" i="1"/>
  <c r="F48" i="1"/>
  <c r="G48" i="1"/>
  <c r="D41" i="1"/>
  <c r="D42" i="1"/>
  <c r="D43" i="1"/>
  <c r="D44" i="1"/>
  <c r="D47" i="1"/>
  <c r="D48" i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K8" i="1"/>
  <c r="K6" i="1"/>
</calcChain>
</file>

<file path=xl/sharedStrings.xml><?xml version="1.0" encoding="utf-8"?>
<sst xmlns="http://schemas.openxmlformats.org/spreadsheetml/2006/main" count="54" uniqueCount="54">
  <si>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</si>
  <si>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</si>
  <si>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</si>
  <si>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</si>
  <si>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</si>
  <si>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</si>
  <si>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</si>
  <si>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</si>
  <si>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</si>
  <si>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</si>
  <si>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</si>
  <si>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</si>
  <si>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</si>
  <si>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</si>
  <si>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</si>
  <si>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</si>
  <si>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</si>
  <si>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</si>
  <si>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</si>
  <si>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</si>
  <si>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</si>
  <si>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</si>
  <si>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</si>
  <si>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</si>
  <si>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</si>
  <si>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</si>
  <si>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</si>
  <si>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</si>
  <si>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</si>
  <si>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</si>
  <si>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</si>
  <si>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</si>
  <si>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</si>
  <si>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</si>
  <si>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</si>
  <si>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</si>
  <si>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</si>
  <si>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</si>
  <si>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</si>
  <si>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</si>
  <si>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</si>
  <si>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</si>
  <si>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</si>
  <si>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</si>
  <si>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</si>
  <si>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</si>
  <si>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</si>
  <si>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ZHIDOU</t>
  </si>
  <si>
    <t>DAIHATSU</t>
  </si>
  <si>
    <t>August '21 -YTD</t>
  </si>
  <si>
    <t>Aug. '21</t>
  </si>
  <si>
    <t>Aug. '20</t>
  </si>
  <si>
    <t>Aug. '21 - YTD</t>
  </si>
  <si>
    <t>Aug.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</si>
</sst>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49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50</v>
      </c>
      <c r="D6" s="43"/>
      <c r="E6" s="43" t="s">
        <v>51</v>
      </c>
      <c r="F6" s="43"/>
      <c r="G6" s="22" t="s">
        <v>39</v>
      </c>
      <c r="H6" s="20" t="s">
        <v>52</v>
      </c>
      <c r="I6" s="43" t="s">
        <v>53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SUM(C8:C49)</f>
        <v>6198</v>
      </c>
      <c r="D7" s="40"/>
      <c r="E7" s="40">
        <f>SUM(E8:E49)</f>
        <v>6853</v>
      </c>
      <c r="F7" s="40"/>
      <c r="G7" s="9">
        <f>C7/E7-1</f>
        <v>-9.5578578724646146E-2</v>
      </c>
      <c r="H7" s="21">
        <f>SUM(H8:H49)</f>
        <v>75146</v>
      </c>
      <c r="I7" s="40">
        <f>SUM(I8:I49)</f>
        <v>52939</v>
      </c>
      <c r="J7" s="40"/>
      <c r="K7" s="9">
        <f>H7/I7-1</f>
        <v>0.419482800959595</v>
      </c>
    </row>
    <row r="8" spans="1:11" ht="15" customHeight="1" x14ac:dyDescent="0.25">
      <c r="A8" s="14">
        <v>1</v>
      </c>
      <c r="B8" s="16" t="s">
        <v>4</v>
      </c>
      <c r="C8" s="23">
        <v>1223</v>
      </c>
      <c r="D8" s="24">
        <f t="shared" ref="D8:D30" si="0">RANK(C8,$C$8:$C$49)</f>
        <v>1</v>
      </c>
      <c r="E8" s="27">
        <v>904</v>
      </c>
      <c r="F8" s="24">
        <f t="shared" ref="F8:F30" si="1">RANK(E8,$E$8:$E$49)</f>
        <v>1</v>
      </c>
      <c r="G8" s="12">
        <f t="shared" ref="G8:G49" si="2">IF(ISERROR((C8-E8)/E8), IF(E8=0,IF(C8&gt;0,1,IF(C8=0,0,((C8-E8)/E8)))),(C8-E8)/E8)</f>
        <v>0.35287610619469029</v>
      </c>
      <c r="H8" s="10">
        <v>9978</v>
      </c>
      <c r="I8" s="29">
        <v>7498</v>
      </c>
      <c r="J8" s="24">
        <f t="shared" ref="J8:J30" si="3">RANK(I8,$I$8:$I$49)</f>
        <v>1</v>
      </c>
      <c r="K8" s="12">
        <f t="shared" ref="K8:K49" si="4">IF(ISERROR((H8-I8)/I8), IF(I8=0,IF(H8&gt;0,1,IF(H8=0,0,((H8-I8)/I8)))),(H8-I8)/I8)</f>
        <v>0.33075486796479059</v>
      </c>
    </row>
    <row r="9" spans="1:11" ht="15" customHeight="1" x14ac:dyDescent="0.25">
      <c r="A9" s="15">
        <f t="shared" ref="A9:A49" si="5">A8+1</f>
        <v>2</v>
      </c>
      <c r="B9" s="17" t="s">
        <v>8</v>
      </c>
      <c r="C9" s="25">
        <v>465</v>
      </c>
      <c r="D9" s="26">
        <f t="shared" si="0"/>
        <v>4</v>
      </c>
      <c r="E9" s="28">
        <v>553</v>
      </c>
      <c r="F9" s="26">
        <f t="shared" si="1"/>
        <v>3</v>
      </c>
      <c r="G9" s="13">
        <f t="shared" si="2"/>
        <v>-0.15913200723327306</v>
      </c>
      <c r="H9" s="11">
        <v>8075</v>
      </c>
      <c r="I9" s="30">
        <v>5158</v>
      </c>
      <c r="J9" s="26">
        <f t="shared" si="3"/>
        <v>2</v>
      </c>
      <c r="K9" s="13">
        <f t="shared" si="4"/>
        <v>0.56552927491275684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496</v>
      </c>
      <c r="D10" s="26">
        <f t="shared" si="0"/>
        <v>2</v>
      </c>
      <c r="E10" s="28">
        <v>489</v>
      </c>
      <c r="F10" s="26">
        <f t="shared" si="1"/>
        <v>5</v>
      </c>
      <c r="G10" s="13">
        <f t="shared" si="2"/>
        <v>1.4314928425357873E-2</v>
      </c>
      <c r="H10" s="11">
        <v>6400</v>
      </c>
      <c r="I10" s="30">
        <v>3810</v>
      </c>
      <c r="J10" s="26">
        <f t="shared" si="3"/>
        <v>4</v>
      </c>
      <c r="K10" s="13">
        <f t="shared" si="4"/>
        <v>0.67979002624671914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484</v>
      </c>
      <c r="D11" s="26">
        <f t="shared" si="0"/>
        <v>3</v>
      </c>
      <c r="E11" s="28">
        <v>500</v>
      </c>
      <c r="F11" s="26">
        <f t="shared" si="1"/>
        <v>4</v>
      </c>
      <c r="G11" s="13">
        <f t="shared" si="2"/>
        <v>-3.2000000000000001E-2</v>
      </c>
      <c r="H11" s="11">
        <v>5578</v>
      </c>
      <c r="I11" s="30">
        <v>4627</v>
      </c>
      <c r="J11" s="26">
        <f t="shared" si="3"/>
        <v>3</v>
      </c>
      <c r="K11" s="13">
        <f t="shared" si="4"/>
        <v>0.20553274259779555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215</v>
      </c>
      <c r="D12" s="26">
        <f t="shared" si="0"/>
        <v>11</v>
      </c>
      <c r="E12" s="28">
        <v>351</v>
      </c>
      <c r="F12" s="26">
        <f t="shared" si="1"/>
        <v>7</v>
      </c>
      <c r="G12" s="13">
        <f t="shared" si="2"/>
        <v>-0.38746438746438744</v>
      </c>
      <c r="H12" s="11">
        <v>4473</v>
      </c>
      <c r="I12" s="30">
        <v>3070</v>
      </c>
      <c r="J12" s="26">
        <f t="shared" si="3"/>
        <v>5</v>
      </c>
      <c r="K12" s="13">
        <f t="shared" si="4"/>
        <v>0.45700325732899022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337</v>
      </c>
      <c r="D13" s="26">
        <f t="shared" si="0"/>
        <v>5</v>
      </c>
      <c r="E13" s="28">
        <v>281</v>
      </c>
      <c r="F13" s="26">
        <f t="shared" si="1"/>
        <v>9</v>
      </c>
      <c r="G13" s="13">
        <f t="shared" si="2"/>
        <v>0.199288256227758</v>
      </c>
      <c r="H13" s="11">
        <v>3920</v>
      </c>
      <c r="I13" s="30">
        <v>2719</v>
      </c>
      <c r="J13" s="26">
        <f t="shared" si="3"/>
        <v>7</v>
      </c>
      <c r="K13" s="13">
        <f t="shared" si="4"/>
        <v>0.44170650974623021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246</v>
      </c>
      <c r="D14" s="26">
        <f t="shared" si="0"/>
        <v>10</v>
      </c>
      <c r="E14" s="28">
        <v>234</v>
      </c>
      <c r="F14" s="26">
        <f t="shared" si="1"/>
        <v>11</v>
      </c>
      <c r="G14" s="13">
        <f t="shared" si="2"/>
        <v>5.128205128205128E-2</v>
      </c>
      <c r="H14" s="11">
        <v>3668</v>
      </c>
      <c r="I14" s="30">
        <v>2318</v>
      </c>
      <c r="J14" s="26">
        <f t="shared" si="3"/>
        <v>8</v>
      </c>
      <c r="K14" s="13">
        <f t="shared" si="4"/>
        <v>0.58239861949956861</v>
      </c>
    </row>
    <row r="15" spans="1:11" ht="15" customHeight="1" x14ac:dyDescent="0.25">
      <c r="A15" s="15">
        <f t="shared" si="5"/>
        <v>8</v>
      </c>
      <c r="B15" s="17" t="s">
        <v>21</v>
      </c>
      <c r="C15" s="25">
        <v>337</v>
      </c>
      <c r="D15" s="26">
        <f t="shared" si="0"/>
        <v>5</v>
      </c>
      <c r="E15" s="28">
        <v>215</v>
      </c>
      <c r="F15" s="26">
        <f t="shared" si="1"/>
        <v>14</v>
      </c>
      <c r="G15" s="13">
        <f t="shared" si="2"/>
        <v>0.56744186046511624</v>
      </c>
      <c r="H15" s="11">
        <v>3605</v>
      </c>
      <c r="I15" s="30">
        <v>1691</v>
      </c>
      <c r="J15" s="26">
        <f t="shared" si="3"/>
        <v>14</v>
      </c>
      <c r="K15" s="13">
        <f t="shared" si="4"/>
        <v>1.1318746303962153</v>
      </c>
    </row>
    <row r="16" spans="1:11" ht="15" customHeight="1" x14ac:dyDescent="0.25">
      <c r="A16" s="15">
        <f t="shared" si="5"/>
        <v>9</v>
      </c>
      <c r="B16" s="17" t="s">
        <v>11</v>
      </c>
      <c r="C16" s="25">
        <v>259</v>
      </c>
      <c r="D16" s="26">
        <f t="shared" si="0"/>
        <v>8</v>
      </c>
      <c r="E16" s="28">
        <v>289</v>
      </c>
      <c r="F16" s="26">
        <f t="shared" si="1"/>
        <v>8</v>
      </c>
      <c r="G16" s="13">
        <f t="shared" si="2"/>
        <v>-0.10380622837370242</v>
      </c>
      <c r="H16" s="11">
        <v>3254</v>
      </c>
      <c r="I16" s="30">
        <v>2102</v>
      </c>
      <c r="J16" s="26">
        <f t="shared" si="3"/>
        <v>9</v>
      </c>
      <c r="K16" s="13">
        <f t="shared" si="4"/>
        <v>0.54804947668886772</v>
      </c>
    </row>
    <row r="17" spans="1:11" ht="15" customHeight="1" x14ac:dyDescent="0.25">
      <c r="A17" s="15">
        <f t="shared" si="5"/>
        <v>10</v>
      </c>
      <c r="B17" s="17" t="s">
        <v>17</v>
      </c>
      <c r="C17" s="25">
        <v>302</v>
      </c>
      <c r="D17" s="26">
        <f t="shared" si="0"/>
        <v>7</v>
      </c>
      <c r="E17" s="28">
        <v>209</v>
      </c>
      <c r="F17" s="26">
        <f t="shared" si="1"/>
        <v>16</v>
      </c>
      <c r="G17" s="13">
        <f t="shared" si="2"/>
        <v>0.44497607655502391</v>
      </c>
      <c r="H17" s="11">
        <v>3138</v>
      </c>
      <c r="I17" s="30">
        <v>2083</v>
      </c>
      <c r="J17" s="26">
        <f t="shared" si="3"/>
        <v>11</v>
      </c>
      <c r="K17" s="13">
        <f t="shared" si="4"/>
        <v>0.50648103696591451</v>
      </c>
    </row>
    <row r="18" spans="1:11" ht="15" customHeight="1" x14ac:dyDescent="0.25">
      <c r="A18" s="15">
        <f t="shared" si="5"/>
        <v>11</v>
      </c>
      <c r="B18" s="17" t="s">
        <v>6</v>
      </c>
      <c r="C18" s="25">
        <v>174</v>
      </c>
      <c r="D18" s="26">
        <f t="shared" si="0"/>
        <v>13</v>
      </c>
      <c r="E18" s="28">
        <v>229</v>
      </c>
      <c r="F18" s="26">
        <f t="shared" si="1"/>
        <v>12</v>
      </c>
      <c r="G18" s="13">
        <f t="shared" si="2"/>
        <v>-0.24017467248908297</v>
      </c>
      <c r="H18" s="11">
        <v>2881</v>
      </c>
      <c r="I18" s="30">
        <v>2847</v>
      </c>
      <c r="J18" s="26">
        <f t="shared" si="3"/>
        <v>6</v>
      </c>
      <c r="K18" s="13">
        <f t="shared" si="4"/>
        <v>1.194239550403934E-2</v>
      </c>
    </row>
    <row r="19" spans="1:11" ht="15" customHeight="1" x14ac:dyDescent="0.25">
      <c r="A19" s="15">
        <f t="shared" si="5"/>
        <v>12</v>
      </c>
      <c r="B19" s="17" t="s">
        <v>12</v>
      </c>
      <c r="C19" s="25">
        <v>159</v>
      </c>
      <c r="D19" s="26">
        <f t="shared" si="0"/>
        <v>16</v>
      </c>
      <c r="E19" s="28">
        <v>214</v>
      </c>
      <c r="F19" s="26">
        <f t="shared" si="1"/>
        <v>15</v>
      </c>
      <c r="G19" s="13">
        <f t="shared" si="2"/>
        <v>-0.2570093457943925</v>
      </c>
      <c r="H19" s="11">
        <v>2569</v>
      </c>
      <c r="I19" s="30">
        <v>1604</v>
      </c>
      <c r="J19" s="26">
        <f t="shared" si="3"/>
        <v>16</v>
      </c>
      <c r="K19" s="13">
        <f t="shared" si="4"/>
        <v>0.60162094763092266</v>
      </c>
    </row>
    <row r="20" spans="1:11" ht="15" customHeight="1" x14ac:dyDescent="0.25">
      <c r="A20" s="15">
        <f t="shared" si="5"/>
        <v>13</v>
      </c>
      <c r="B20" s="17" t="s">
        <v>16</v>
      </c>
      <c r="C20" s="25">
        <v>257</v>
      </c>
      <c r="D20" s="26">
        <f t="shared" si="0"/>
        <v>9</v>
      </c>
      <c r="E20" s="28">
        <v>216</v>
      </c>
      <c r="F20" s="26">
        <f t="shared" si="1"/>
        <v>13</v>
      </c>
      <c r="G20" s="13">
        <f t="shared" si="2"/>
        <v>0.18981481481481483</v>
      </c>
      <c r="H20" s="11">
        <v>2449</v>
      </c>
      <c r="I20" s="30">
        <v>1885</v>
      </c>
      <c r="J20" s="26">
        <f t="shared" si="3"/>
        <v>13</v>
      </c>
      <c r="K20" s="13">
        <f t="shared" si="4"/>
        <v>0.29920424403183021</v>
      </c>
    </row>
    <row r="21" spans="1:11" ht="15" customHeight="1" x14ac:dyDescent="0.25">
      <c r="A21" s="15">
        <f t="shared" si="5"/>
        <v>14</v>
      </c>
      <c r="B21" s="17" t="s">
        <v>13</v>
      </c>
      <c r="C21" s="25">
        <v>174</v>
      </c>
      <c r="D21" s="26">
        <f t="shared" si="0"/>
        <v>13</v>
      </c>
      <c r="E21" s="28">
        <v>269</v>
      </c>
      <c r="F21" s="26">
        <f t="shared" si="1"/>
        <v>10</v>
      </c>
      <c r="G21" s="13">
        <f t="shared" si="2"/>
        <v>-0.35315985130111527</v>
      </c>
      <c r="H21" s="11">
        <v>2384</v>
      </c>
      <c r="I21" s="30">
        <v>1636</v>
      </c>
      <c r="J21" s="26">
        <f t="shared" si="3"/>
        <v>15</v>
      </c>
      <c r="K21" s="13">
        <f t="shared" si="4"/>
        <v>0.45721271393643031</v>
      </c>
    </row>
    <row r="22" spans="1:11" ht="15" customHeight="1" x14ac:dyDescent="0.25">
      <c r="A22" s="15">
        <f t="shared" si="5"/>
        <v>15</v>
      </c>
      <c r="B22" s="17" t="s">
        <v>18</v>
      </c>
      <c r="C22" s="25">
        <v>211</v>
      </c>
      <c r="D22" s="26">
        <f t="shared" si="0"/>
        <v>12</v>
      </c>
      <c r="E22" s="28">
        <v>383</v>
      </c>
      <c r="F22" s="26">
        <f t="shared" si="1"/>
        <v>6</v>
      </c>
      <c r="G22" s="13">
        <f t="shared" si="2"/>
        <v>-0.44908616187989558</v>
      </c>
      <c r="H22" s="11">
        <v>2341</v>
      </c>
      <c r="I22" s="30">
        <v>2093</v>
      </c>
      <c r="J22" s="26">
        <f t="shared" si="3"/>
        <v>10</v>
      </c>
      <c r="K22" s="13">
        <f t="shared" si="4"/>
        <v>0.11849020544672718</v>
      </c>
    </row>
    <row r="23" spans="1:11" ht="15" customHeight="1" x14ac:dyDescent="0.25">
      <c r="A23" s="15">
        <f t="shared" si="5"/>
        <v>16</v>
      </c>
      <c r="B23" s="17" t="s">
        <v>15</v>
      </c>
      <c r="C23" s="25">
        <v>59</v>
      </c>
      <c r="D23" s="26">
        <f t="shared" si="0"/>
        <v>21</v>
      </c>
      <c r="E23" s="28">
        <v>648</v>
      </c>
      <c r="F23" s="26">
        <f t="shared" si="1"/>
        <v>2</v>
      </c>
      <c r="G23" s="13">
        <f t="shared" si="2"/>
        <v>-0.90895061728395066</v>
      </c>
      <c r="H23" s="11">
        <v>2034</v>
      </c>
      <c r="I23" s="30">
        <v>1930</v>
      </c>
      <c r="J23" s="26">
        <f t="shared" si="3"/>
        <v>12</v>
      </c>
      <c r="K23" s="13">
        <f t="shared" si="4"/>
        <v>5.3886010362694303E-2</v>
      </c>
    </row>
    <row r="24" spans="1:11" ht="15" customHeight="1" x14ac:dyDescent="0.25">
      <c r="A24" s="15">
        <f t="shared" si="5"/>
        <v>17</v>
      </c>
      <c r="B24" s="17" t="s">
        <v>27</v>
      </c>
      <c r="C24" s="25">
        <v>141</v>
      </c>
      <c r="D24" s="26">
        <f t="shared" si="0"/>
        <v>17</v>
      </c>
      <c r="E24" s="28">
        <v>129</v>
      </c>
      <c r="F24" s="26">
        <f t="shared" si="1"/>
        <v>19</v>
      </c>
      <c r="G24" s="13">
        <f t="shared" si="2"/>
        <v>9.3023255813953487E-2</v>
      </c>
      <c r="H24" s="11">
        <v>1589</v>
      </c>
      <c r="I24" s="30">
        <v>953</v>
      </c>
      <c r="J24" s="26">
        <f t="shared" si="3"/>
        <v>19</v>
      </c>
      <c r="K24" s="13">
        <f t="shared" si="4"/>
        <v>0.66736621196222456</v>
      </c>
    </row>
    <row r="25" spans="1:11" ht="15" customHeight="1" x14ac:dyDescent="0.25">
      <c r="A25" s="15">
        <f t="shared" si="5"/>
        <v>18</v>
      </c>
      <c r="B25" s="17" t="s">
        <v>20</v>
      </c>
      <c r="C25" s="25">
        <v>169</v>
      </c>
      <c r="D25" s="26">
        <f t="shared" si="0"/>
        <v>15</v>
      </c>
      <c r="E25" s="28">
        <v>149</v>
      </c>
      <c r="F25" s="26">
        <f t="shared" si="1"/>
        <v>17</v>
      </c>
      <c r="G25" s="13">
        <f t="shared" si="2"/>
        <v>0.13422818791946309</v>
      </c>
      <c r="H25" s="11">
        <v>1411</v>
      </c>
      <c r="I25" s="30">
        <v>1142</v>
      </c>
      <c r="J25" s="26">
        <f t="shared" si="3"/>
        <v>17</v>
      </c>
      <c r="K25" s="13">
        <f t="shared" si="4"/>
        <v>0.23555166374781086</v>
      </c>
    </row>
    <row r="26" spans="1:11" ht="15" customHeight="1" x14ac:dyDescent="0.25">
      <c r="A26" s="15">
        <f t="shared" si="5"/>
        <v>19</v>
      </c>
      <c r="B26" s="17" t="s">
        <v>22</v>
      </c>
      <c r="C26" s="25">
        <v>118</v>
      </c>
      <c r="D26" s="26">
        <f t="shared" si="0"/>
        <v>19</v>
      </c>
      <c r="E26" s="28">
        <v>134</v>
      </c>
      <c r="F26" s="26">
        <f t="shared" si="1"/>
        <v>18</v>
      </c>
      <c r="G26" s="13">
        <f t="shared" si="2"/>
        <v>-0.11940298507462686</v>
      </c>
      <c r="H26" s="11">
        <v>1317</v>
      </c>
      <c r="I26" s="30">
        <v>963</v>
      </c>
      <c r="J26" s="26">
        <f t="shared" si="3"/>
        <v>18</v>
      </c>
      <c r="K26" s="13">
        <f t="shared" si="4"/>
        <v>0.36760124610591899</v>
      </c>
    </row>
    <row r="27" spans="1:11" ht="15" customHeight="1" x14ac:dyDescent="0.25">
      <c r="A27" s="15">
        <f t="shared" si="5"/>
        <v>20</v>
      </c>
      <c r="B27" s="17" t="s">
        <v>19</v>
      </c>
      <c r="C27" s="25">
        <v>81</v>
      </c>
      <c r="D27" s="26">
        <f t="shared" si="0"/>
        <v>20</v>
      </c>
      <c r="E27" s="28">
        <v>109</v>
      </c>
      <c r="F27" s="26">
        <f t="shared" si="1"/>
        <v>20</v>
      </c>
      <c r="G27" s="13">
        <f t="shared" si="2"/>
        <v>-0.25688073394495414</v>
      </c>
      <c r="H27" s="11">
        <v>1218</v>
      </c>
      <c r="I27" s="30">
        <v>914</v>
      </c>
      <c r="J27" s="26">
        <f t="shared" si="3"/>
        <v>20</v>
      </c>
      <c r="K27" s="13">
        <f t="shared" si="4"/>
        <v>0.33260393873085337</v>
      </c>
    </row>
    <row r="28" spans="1:11" ht="15" customHeight="1" x14ac:dyDescent="0.25">
      <c r="A28" s="15">
        <f t="shared" si="5"/>
        <v>21</v>
      </c>
      <c r="B28" s="17" t="s">
        <v>24</v>
      </c>
      <c r="C28" s="25">
        <v>141</v>
      </c>
      <c r="D28" s="26">
        <f t="shared" si="0"/>
        <v>17</v>
      </c>
      <c r="E28" s="28">
        <v>96</v>
      </c>
      <c r="F28" s="26">
        <f t="shared" si="1"/>
        <v>21</v>
      </c>
      <c r="G28" s="13">
        <f t="shared" si="2"/>
        <v>0.46875</v>
      </c>
      <c r="H28" s="11">
        <v>1057</v>
      </c>
      <c r="I28" s="30">
        <v>540</v>
      </c>
      <c r="J28" s="26">
        <f t="shared" si="3"/>
        <v>21</v>
      </c>
      <c r="K28" s="13">
        <f t="shared" si="4"/>
        <v>0.95740740740740737</v>
      </c>
    </row>
    <row r="29" spans="1:11" ht="15" customHeight="1" x14ac:dyDescent="0.25">
      <c r="A29" s="15">
        <f t="shared" si="5"/>
        <v>22</v>
      </c>
      <c r="B29" s="17" t="s">
        <v>30</v>
      </c>
      <c r="C29" s="25">
        <v>40</v>
      </c>
      <c r="D29" s="26">
        <f t="shared" si="0"/>
        <v>22</v>
      </c>
      <c r="E29" s="28">
        <v>40</v>
      </c>
      <c r="F29" s="26">
        <f t="shared" si="1"/>
        <v>24</v>
      </c>
      <c r="G29" s="13">
        <f t="shared" si="2"/>
        <v>0</v>
      </c>
      <c r="H29" s="11">
        <v>321</v>
      </c>
      <c r="I29" s="30">
        <v>190</v>
      </c>
      <c r="J29" s="26">
        <f t="shared" si="3"/>
        <v>24</v>
      </c>
      <c r="K29" s="13">
        <f t="shared" si="4"/>
        <v>0.68947368421052635</v>
      </c>
    </row>
    <row r="30" spans="1:11" ht="15" customHeight="1" x14ac:dyDescent="0.25">
      <c r="A30" s="15">
        <f t="shared" si="5"/>
        <v>23</v>
      </c>
      <c r="B30" s="17" t="s">
        <v>37</v>
      </c>
      <c r="C30" s="25">
        <v>0</v>
      </c>
      <c r="D30" s="26">
        <f t="shared" si="0"/>
        <v>34</v>
      </c>
      <c r="E30" s="28">
        <v>0</v>
      </c>
      <c r="F30" s="26">
        <f t="shared" si="1"/>
        <v>33</v>
      </c>
      <c r="G30" s="13">
        <f t="shared" si="2"/>
        <v>0</v>
      </c>
      <c r="H30" s="11">
        <v>317</v>
      </c>
      <c r="I30" s="30">
        <v>4</v>
      </c>
      <c r="J30" s="26">
        <f t="shared" si="3"/>
        <v>33</v>
      </c>
      <c r="K30" s="13">
        <f t="shared" si="4"/>
        <v>78.25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30</v>
      </c>
      <c r="D31" s="26">
        <f t="shared" ref="D31:D32" si="6">RANK(C31,$C$8:$C$49)</f>
        <v>24</v>
      </c>
      <c r="E31" s="28">
        <v>18</v>
      </c>
      <c r="F31" s="26">
        <f t="shared" ref="F31:F32" si="7">RANK(E31,$E$8:$E$49)</f>
        <v>27</v>
      </c>
      <c r="G31" s="13">
        <f t="shared" si="2"/>
        <v>0.66666666666666663</v>
      </c>
      <c r="H31" s="11">
        <v>310</v>
      </c>
      <c r="I31" s="30">
        <v>126</v>
      </c>
      <c r="J31" s="26">
        <f t="shared" ref="J31:J32" si="8">RANK(I31,$I$8:$I$49)</f>
        <v>26</v>
      </c>
      <c r="K31" s="13">
        <f t="shared" ref="K31:K32" si="9">IF(ISERROR((H31-I31)/I31), IF(I31=0,IF(H31&gt;0,1,IF(H31=0,0,((H31-I31)/I31)))),(H31-I31)/I31)</f>
        <v>1.4603174603174602</v>
      </c>
    </row>
    <row r="32" spans="1:11" ht="15" customHeight="1" x14ac:dyDescent="0.25">
      <c r="A32" s="15">
        <f t="shared" si="5"/>
        <v>25</v>
      </c>
      <c r="B32" s="17" t="s">
        <v>25</v>
      </c>
      <c r="C32" s="25">
        <v>32</v>
      </c>
      <c r="D32" s="26">
        <f t="shared" si="6"/>
        <v>23</v>
      </c>
      <c r="E32" s="28">
        <v>55</v>
      </c>
      <c r="F32" s="26">
        <f t="shared" si="7"/>
        <v>23</v>
      </c>
      <c r="G32" s="13">
        <f t="shared" si="2"/>
        <v>-0.41818181818181815</v>
      </c>
      <c r="H32" s="11">
        <v>237</v>
      </c>
      <c r="I32" s="30">
        <v>278</v>
      </c>
      <c r="J32" s="26">
        <f t="shared" si="8"/>
        <v>23</v>
      </c>
      <c r="K32" s="13">
        <f t="shared" si="9"/>
        <v>-0.14748201438848921</v>
      </c>
    </row>
    <row r="33" spans="1:11" ht="15" customHeight="1" x14ac:dyDescent="0.25">
      <c r="A33" s="15">
        <f t="shared" si="5"/>
        <v>26</v>
      </c>
      <c r="B33" s="17" t="s">
        <v>28</v>
      </c>
      <c r="C33" s="25">
        <v>3</v>
      </c>
      <c r="D33" s="26">
        <f t="shared" ref="D33:D49" si="10">RANK(C33,$C$8:$C$49)</f>
        <v>28</v>
      </c>
      <c r="E33" s="28">
        <v>60</v>
      </c>
      <c r="F33" s="26">
        <f t="shared" ref="F33:F40" si="11">RANK(E33,$E$8:$E$49)</f>
        <v>22</v>
      </c>
      <c r="G33" s="13">
        <f t="shared" si="2"/>
        <v>-0.95</v>
      </c>
      <c r="H33" s="11">
        <v>155</v>
      </c>
      <c r="I33" s="30">
        <v>330</v>
      </c>
      <c r="J33" s="26">
        <f t="shared" ref="J33:J40" si="12">RANK(I33,$I$8:$I$49)</f>
        <v>22</v>
      </c>
      <c r="K33" s="13">
        <f t="shared" si="4"/>
        <v>-0.53030303030303028</v>
      </c>
    </row>
    <row r="34" spans="1:11" ht="15" customHeight="1" x14ac:dyDescent="0.25">
      <c r="A34" s="15">
        <f t="shared" si="5"/>
        <v>27</v>
      </c>
      <c r="B34" s="17" t="s">
        <v>29</v>
      </c>
      <c r="C34" s="25">
        <v>9</v>
      </c>
      <c r="D34" s="26">
        <f t="shared" si="10"/>
        <v>27</v>
      </c>
      <c r="E34" s="28">
        <v>9</v>
      </c>
      <c r="F34" s="26">
        <f t="shared" si="11"/>
        <v>28</v>
      </c>
      <c r="G34" s="13">
        <f t="shared" si="2"/>
        <v>0</v>
      </c>
      <c r="H34" s="11">
        <v>98</v>
      </c>
      <c r="I34" s="30">
        <v>69</v>
      </c>
      <c r="J34" s="26">
        <f t="shared" si="12"/>
        <v>28</v>
      </c>
      <c r="K34" s="13">
        <f t="shared" si="4"/>
        <v>0.42028985507246375</v>
      </c>
    </row>
    <row r="35" spans="1:11" ht="15" customHeight="1" x14ac:dyDescent="0.25">
      <c r="A35" s="15">
        <f t="shared" si="5"/>
        <v>28</v>
      </c>
      <c r="B35" s="17" t="s">
        <v>34</v>
      </c>
      <c r="C35" s="25">
        <v>2</v>
      </c>
      <c r="D35" s="26">
        <f t="shared" si="10"/>
        <v>30</v>
      </c>
      <c r="E35" s="28">
        <v>27</v>
      </c>
      <c r="F35" s="26">
        <f t="shared" si="11"/>
        <v>26</v>
      </c>
      <c r="G35" s="13">
        <f t="shared" si="2"/>
        <v>-0.92592592592592593</v>
      </c>
      <c r="H35" s="11">
        <v>82</v>
      </c>
      <c r="I35" s="30">
        <v>64</v>
      </c>
      <c r="J35" s="26">
        <f t="shared" si="12"/>
        <v>29</v>
      </c>
      <c r="K35" s="13">
        <f t="shared" si="4"/>
        <v>0.28125</v>
      </c>
    </row>
    <row r="36" spans="1:11" ht="15" customHeight="1" x14ac:dyDescent="0.25">
      <c r="A36" s="15">
        <f t="shared" si="5"/>
        <v>29</v>
      </c>
      <c r="B36" s="17" t="s">
        <v>32</v>
      </c>
      <c r="C36" s="25">
        <v>1</v>
      </c>
      <c r="D36" s="26">
        <f t="shared" si="10"/>
        <v>31</v>
      </c>
      <c r="E36" s="28">
        <v>7</v>
      </c>
      <c r="F36" s="26">
        <f t="shared" si="11"/>
        <v>29</v>
      </c>
      <c r="G36" s="13">
        <f t="shared" si="2"/>
        <v>-0.8571428571428571</v>
      </c>
      <c r="H36" s="11">
        <v>69</v>
      </c>
      <c r="I36" s="30">
        <v>71</v>
      </c>
      <c r="J36" s="26">
        <f t="shared" si="12"/>
        <v>27</v>
      </c>
      <c r="K36" s="13">
        <f t="shared" si="4"/>
        <v>-2.8169014084507043E-2</v>
      </c>
    </row>
    <row r="37" spans="1:11" ht="15" customHeight="1" x14ac:dyDescent="0.25">
      <c r="A37" s="15">
        <f t="shared" si="5"/>
        <v>30</v>
      </c>
      <c r="B37" s="17" t="s">
        <v>26</v>
      </c>
      <c r="C37" s="25">
        <v>11</v>
      </c>
      <c r="D37" s="26">
        <f t="shared" si="10"/>
        <v>26</v>
      </c>
      <c r="E37" s="28">
        <v>32</v>
      </c>
      <c r="F37" s="26">
        <f t="shared" si="11"/>
        <v>25</v>
      </c>
      <c r="G37" s="13">
        <f t="shared" si="2"/>
        <v>-0.65625</v>
      </c>
      <c r="H37" s="11">
        <v>68</v>
      </c>
      <c r="I37" s="30">
        <v>163</v>
      </c>
      <c r="J37" s="26">
        <f t="shared" si="12"/>
        <v>25</v>
      </c>
      <c r="K37" s="13">
        <f t="shared" si="4"/>
        <v>-0.58282208588957052</v>
      </c>
    </row>
    <row r="38" spans="1:11" ht="15" customHeight="1" x14ac:dyDescent="0.25">
      <c r="A38" s="15">
        <f t="shared" si="5"/>
        <v>31</v>
      </c>
      <c r="B38" s="17" t="s">
        <v>38</v>
      </c>
      <c r="C38" s="25">
        <v>17</v>
      </c>
      <c r="D38" s="26">
        <f t="shared" si="10"/>
        <v>25</v>
      </c>
      <c r="E38" s="28">
        <v>0</v>
      </c>
      <c r="F38" s="26">
        <f t="shared" si="11"/>
        <v>33</v>
      </c>
      <c r="G38" s="13">
        <f t="shared" si="2"/>
        <v>1</v>
      </c>
      <c r="H38" s="11">
        <v>53</v>
      </c>
      <c r="I38" s="30">
        <v>0</v>
      </c>
      <c r="J38" s="26">
        <f t="shared" si="12"/>
        <v>37</v>
      </c>
      <c r="K38" s="13">
        <f t="shared" si="4"/>
        <v>1</v>
      </c>
    </row>
    <row r="39" spans="1:11" ht="15" customHeight="1" x14ac:dyDescent="0.25">
      <c r="A39" s="15">
        <f t="shared" si="5"/>
        <v>32</v>
      </c>
      <c r="B39" s="17" t="s">
        <v>23</v>
      </c>
      <c r="C39" s="25">
        <v>0</v>
      </c>
      <c r="D39" s="26">
        <f t="shared" si="10"/>
        <v>34</v>
      </c>
      <c r="E39" s="28">
        <v>1</v>
      </c>
      <c r="F39" s="26">
        <f t="shared" si="11"/>
        <v>31</v>
      </c>
      <c r="G39" s="13">
        <f t="shared" si="2"/>
        <v>-1</v>
      </c>
      <c r="H39" s="11">
        <v>39</v>
      </c>
      <c r="I39" s="30">
        <v>12</v>
      </c>
      <c r="J39" s="26">
        <f t="shared" si="12"/>
        <v>32</v>
      </c>
      <c r="K39" s="13">
        <f t="shared" si="4"/>
        <v>2.25</v>
      </c>
    </row>
    <row r="40" spans="1:11" ht="15" customHeight="1" x14ac:dyDescent="0.25">
      <c r="A40" s="15">
        <f t="shared" si="5"/>
        <v>33</v>
      </c>
      <c r="B40" s="17" t="s">
        <v>33</v>
      </c>
      <c r="C40" s="25">
        <v>3</v>
      </c>
      <c r="D40" s="26">
        <f t="shared" si="10"/>
        <v>28</v>
      </c>
      <c r="E40" s="28">
        <v>1</v>
      </c>
      <c r="F40" s="26">
        <f t="shared" si="11"/>
        <v>31</v>
      </c>
      <c r="G40" s="13">
        <f t="shared" si="2"/>
        <v>2</v>
      </c>
      <c r="H40" s="11">
        <v>22</v>
      </c>
      <c r="I40" s="30">
        <v>18</v>
      </c>
      <c r="J40" s="26">
        <f t="shared" si="12"/>
        <v>31</v>
      </c>
      <c r="K40" s="13">
        <f t="shared" si="4"/>
        <v>0.22222222222222221</v>
      </c>
    </row>
    <row r="41" spans="1:11" ht="15" customHeight="1" x14ac:dyDescent="0.25">
      <c r="A41" s="15">
        <f t="shared" si="5"/>
        <v>34</v>
      </c>
      <c r="B41" s="17" t="s">
        <v>31</v>
      </c>
      <c r="C41" s="25">
        <v>1</v>
      </c>
      <c r="D41" s="26">
        <f t="shared" si="10"/>
        <v>31</v>
      </c>
      <c r="E41" s="28">
        <v>2</v>
      </c>
      <c r="F41" s="26">
        <f t="shared" ref="F41:F49" si="13">RANK(E41,$E$8:$E$49)</f>
        <v>30</v>
      </c>
      <c r="G41" s="13">
        <f t="shared" ref="G41:G48" si="14">IF(ISERROR((C41-E41)/E41), IF(E41=0,IF(C41&gt;0,1,IF(C41=0,0,((C41-E41)/E41)))),(C41-E41)/E41)</f>
        <v>-0.5</v>
      </c>
      <c r="H41" s="11">
        <v>22</v>
      </c>
      <c r="I41" s="30">
        <v>25</v>
      </c>
      <c r="J41" s="26">
        <f t="shared" ref="J41:J49" si="15">RANK(I41,$I$8:$I$49)</f>
        <v>30</v>
      </c>
      <c r="K41" s="13">
        <f t="shared" ref="K41:K48" si="16">IF(ISERROR((H41-I41)/I41), IF(I41=0,IF(H41&gt;0,1,IF(H41=0,0,((H41-I41)/I41)))),(H41-I41)/I41)</f>
        <v>-0.12</v>
      </c>
    </row>
    <row r="42" spans="1:11" ht="15" customHeight="1" x14ac:dyDescent="0.25">
      <c r="A42" s="15">
        <f t="shared" si="5"/>
        <v>35</v>
      </c>
      <c r="B42" s="17" t="s">
        <v>44</v>
      </c>
      <c r="C42" s="25">
        <v>0</v>
      </c>
      <c r="D42" s="26">
        <f t="shared" si="10"/>
        <v>34</v>
      </c>
      <c r="E42" s="28">
        <v>0</v>
      </c>
      <c r="F42" s="26">
        <f t="shared" si="13"/>
        <v>33</v>
      </c>
      <c r="G42" s="13">
        <f t="shared" si="14"/>
        <v>0</v>
      </c>
      <c r="H42" s="11">
        <v>5</v>
      </c>
      <c r="I42" s="30">
        <v>0</v>
      </c>
      <c r="J42" s="26">
        <f t="shared" si="15"/>
        <v>37</v>
      </c>
      <c r="K42" s="13">
        <f t="shared" si="16"/>
        <v>1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1</v>
      </c>
      <c r="D43" s="26">
        <f t="shared" si="10"/>
        <v>31</v>
      </c>
      <c r="E43" s="28">
        <v>0</v>
      </c>
      <c r="F43" s="26">
        <f t="shared" si="13"/>
        <v>33</v>
      </c>
      <c r="G43" s="13">
        <f t="shared" si="14"/>
        <v>1</v>
      </c>
      <c r="H43" s="11">
        <v>4</v>
      </c>
      <c r="I43" s="30">
        <v>0</v>
      </c>
      <c r="J43" s="26">
        <f t="shared" si="15"/>
        <v>37</v>
      </c>
      <c r="K43" s="13">
        <f t="shared" si="16"/>
        <v>1</v>
      </c>
    </row>
    <row r="44" spans="1:11" ht="15" customHeight="1" x14ac:dyDescent="0.25">
      <c r="A44" s="15">
        <f t="shared" si="5"/>
        <v>37</v>
      </c>
      <c r="B44" s="17" t="s">
        <v>45</v>
      </c>
      <c r="C44" s="25">
        <v>0</v>
      </c>
      <c r="D44" s="26">
        <f t="shared" si="10"/>
        <v>34</v>
      </c>
      <c r="E44" s="28">
        <v>0</v>
      </c>
      <c r="F44" s="26">
        <f t="shared" si="13"/>
        <v>33</v>
      </c>
      <c r="G44" s="13">
        <f t="shared" si="14"/>
        <v>0</v>
      </c>
      <c r="H44" s="11">
        <v>2</v>
      </c>
      <c r="I44" s="30">
        <v>0</v>
      </c>
      <c r="J44" s="26">
        <f t="shared" si="15"/>
        <v>37</v>
      </c>
      <c r="K44" s="13">
        <f t="shared" si="16"/>
        <v>1</v>
      </c>
    </row>
    <row r="45" spans="1:11" ht="15" customHeight="1" x14ac:dyDescent="0.25">
      <c r="A45" s="15">
        <f t="shared" si="5"/>
        <v>38</v>
      </c>
      <c r="B45" s="17" t="s">
        <v>46</v>
      </c>
      <c r="C45" s="25">
        <v>0</v>
      </c>
      <c r="D45" s="26">
        <f t="shared" si="10"/>
        <v>34</v>
      </c>
      <c r="E45" s="28">
        <v>0</v>
      </c>
      <c r="F45" s="26">
        <f t="shared" si="13"/>
        <v>33</v>
      </c>
      <c r="G45" s="13">
        <f t="shared" si="14"/>
        <v>0</v>
      </c>
      <c r="H45" s="11">
        <v>1</v>
      </c>
      <c r="I45" s="30">
        <v>3</v>
      </c>
      <c r="J45" s="26">
        <f t="shared" si="15"/>
        <v>34</v>
      </c>
      <c r="K45" s="13">
        <f t="shared" si="16"/>
        <v>-0.66666666666666663</v>
      </c>
    </row>
    <row r="46" spans="1:11" ht="15" customHeight="1" x14ac:dyDescent="0.25">
      <c r="A46" s="15">
        <f t="shared" si="5"/>
        <v>39</v>
      </c>
      <c r="B46" s="17" t="s">
        <v>47</v>
      </c>
      <c r="C46" s="25">
        <v>0</v>
      </c>
      <c r="D46" s="26">
        <f t="shared" si="10"/>
        <v>34</v>
      </c>
      <c r="E46" s="28">
        <v>0</v>
      </c>
      <c r="F46" s="26">
        <f t="shared" si="13"/>
        <v>33</v>
      </c>
      <c r="G46" s="13">
        <f t="shared" si="14"/>
        <v>0</v>
      </c>
      <c r="H46" s="11">
        <v>1</v>
      </c>
      <c r="I46" s="30">
        <v>0</v>
      </c>
      <c r="J46" s="26">
        <f t="shared" si="15"/>
        <v>37</v>
      </c>
      <c r="K46" s="13">
        <f t="shared" si="16"/>
        <v>1</v>
      </c>
    </row>
    <row r="47" spans="1:11" ht="15" customHeight="1" x14ac:dyDescent="0.25">
      <c r="A47" s="15">
        <f t="shared" si="5"/>
        <v>40</v>
      </c>
      <c r="B47" s="17" t="s">
        <v>48</v>
      </c>
      <c r="C47" s="25">
        <v>0</v>
      </c>
      <c r="D47" s="26">
        <f t="shared" si="10"/>
        <v>34</v>
      </c>
      <c r="E47" s="28">
        <v>0</v>
      </c>
      <c r="F47" s="26">
        <f t="shared" si="13"/>
        <v>33</v>
      </c>
      <c r="G47" s="13">
        <f t="shared" si="14"/>
        <v>0</v>
      </c>
      <c r="H47" s="11">
        <v>1</v>
      </c>
      <c r="I47" s="30">
        <v>0</v>
      </c>
      <c r="J47" s="26">
        <f t="shared" si="15"/>
        <v>37</v>
      </c>
      <c r="K47" s="13">
        <f t="shared" si="16"/>
        <v>1</v>
      </c>
    </row>
    <row r="48" spans="1:11" ht="15" customHeight="1" x14ac:dyDescent="0.25">
      <c r="A48" s="15">
        <f t="shared" si="5"/>
        <v>41</v>
      </c>
      <c r="B48" s="17" t="s">
        <v>36</v>
      </c>
      <c r="C48" s="25">
        <v>0</v>
      </c>
      <c r="D48" s="26">
        <f t="shared" si="10"/>
        <v>34</v>
      </c>
      <c r="E48" s="28">
        <v>0</v>
      </c>
      <c r="F48" s="26">
        <f t="shared" si="13"/>
        <v>33</v>
      </c>
      <c r="G48" s="13">
        <f t="shared" si="14"/>
        <v>0</v>
      </c>
      <c r="H48" s="11">
        <v>0</v>
      </c>
      <c r="I48" s="30">
        <v>2</v>
      </c>
      <c r="J48" s="26">
        <f t="shared" si="15"/>
        <v>35</v>
      </c>
      <c r="K48" s="13">
        <f t="shared" si="16"/>
        <v>-1</v>
      </c>
    </row>
    <row r="49" spans="1:11" ht="15" customHeight="1" thickBot="1" x14ac:dyDescent="0.3">
      <c r="A49" s="31">
        <f t="shared" si="5"/>
        <v>42</v>
      </c>
      <c r="B49" s="32" t="s">
        <v>43</v>
      </c>
      <c r="C49" s="33">
        <v>0</v>
      </c>
      <c r="D49" s="34">
        <f t="shared" si="10"/>
        <v>34</v>
      </c>
      <c r="E49" s="35">
        <v>0</v>
      </c>
      <c r="F49" s="34">
        <f t="shared" si="13"/>
        <v>33</v>
      </c>
      <c r="G49" s="36">
        <f t="shared" si="2"/>
        <v>0</v>
      </c>
      <c r="H49" s="37">
        <v>0</v>
      </c>
      <c r="I49" s="38">
        <v>1</v>
      </c>
      <c r="J49" s="34">
        <f t="shared" si="15"/>
        <v>36</v>
      </c>
      <c r="K49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9 K8:K49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G8:G49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D2120_Aug21</vt:lpstr>
      <vt:lpstr>D2120_Aug21!Print_Area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2021-09-15T11:42:46Z</dcterms:modified>
</cp:coreProperties>
</file>