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120_June21" sheetId="1" r:id="rId1"/>
  </sheets>
  <definedNames>
    <definedName name="_xlnm.Print_Area" localSheetId="0">D2120_June21!$A$1:$K$47</definedName>
  </definedNames>
  <calcPr calcId="144525"/>
</workbook>
</file>

<file path=xl/calcChain.xml><?xml version="1.0" encoding="utf-8"?>
<calcChain xmlns="http://schemas.openxmlformats.org/spreadsheetml/2006/main">
  <c r="J47" i="1" l="1"/>
  <c r="F47" i="1"/>
  <c r="D47" i="1"/>
  <c r="J41" i="1"/>
  <c r="K41" i="1"/>
  <c r="J42" i="1"/>
  <c r="K42" i="1"/>
  <c r="J43" i="1"/>
  <c r="K43" i="1"/>
  <c r="J44" i="1"/>
  <c r="K44" i="1"/>
  <c r="J45" i="1"/>
  <c r="K45" i="1"/>
  <c r="J46" i="1"/>
  <c r="K46" i="1"/>
  <c r="F41" i="1"/>
  <c r="G41" i="1"/>
  <c r="F42" i="1"/>
  <c r="G42" i="1"/>
  <c r="F43" i="1"/>
  <c r="G43" i="1"/>
  <c r="F44" i="1"/>
  <c r="G44" i="1"/>
  <c r="F45" i="1"/>
  <c r="G45" i="1"/>
  <c r="F46" i="1"/>
  <c r="G46" i="1"/>
  <c r="D41" i="1"/>
  <c r="D42" i="1"/>
  <c r="D43" i="1"/>
  <c r="D44" i="1"/>
  <c r="D45" i="1"/>
  <c r="D46" i="1"/>
  <c r="A42" i="1"/>
  <c r="A43" i="1" s="1"/>
  <c r="A44" i="1" s="1"/>
  <c r="A45" i="1" s="1"/>
  <c r="A46" i="1" s="1"/>
  <c r="A47" i="1" s="1"/>
  <c r="J31" i="1" l="1"/>
  <c r="K31" i="1"/>
  <c r="J32" i="1"/>
  <c r="K32" i="1"/>
  <c r="G31" i="1"/>
  <c r="G32" i="1"/>
  <c r="F31" i="1"/>
  <c r="F32" i="1"/>
  <c r="D31" i="1"/>
  <c r="D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K4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K6" i="1"/>
</calcChain>
</file>

<file path=xl/sharedStrings.xml><?xml version="1.0" encoding="utf-8"?>
<sst xmlns="http://schemas.openxmlformats.org/spreadsheetml/2006/main" count="52" uniqueCount="52">
  <si>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</si>
  <si>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</si>
  <si>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</si>
  <si>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</si>
  <si>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</si>
  <si>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</si>
  <si>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</si>
  <si>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</si>
  <si>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</si>
  <si>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</si>
  <si>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</si>
  <si>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</si>
  <si>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</si>
  <si>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</si>
  <si>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</si>
  <si>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</si>
  <si>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</si>
  <si>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</si>
  <si>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</si>
  <si>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</si>
  <si>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</si>
  <si>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</si>
  <si>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</si>
  <si>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</si>
  <si>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</si>
  <si>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</si>
  <si>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</si>
  <si>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</si>
  <si>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</si>
  <si>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</si>
  <si>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</si>
  <si>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</si>
  <si>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</si>
  <si>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</si>
  <si>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</si>
  <si>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</si>
  <si>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</si>
  <si>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TESLA</t>
  </si>
  <si>
    <t>CUPRA</t>
  </si>
  <si>
    <t>% D21/20</t>
  </si>
  <si>
    <t xml:space="preserve">ΤΑΞΙΝΟΜΗΣΕΙΣ ΕΠΙΒΑΤΙΚΩΝ ΟΧΗΜΑΤΩΝ </t>
  </si>
  <si>
    <t xml:space="preserve">PASSENGER CAR'S REGISTRATIONS </t>
  </si>
  <si>
    <t>MASERATI</t>
  </si>
  <si>
    <t>DFM</t>
  </si>
  <si>
    <t>LAMBORGHINI</t>
  </si>
  <si>
    <t>MORGAN</t>
  </si>
  <si>
    <t>BENTLEY</t>
  </si>
  <si>
    <t>June '21 -YTD</t>
  </si>
  <si>
    <t>June. '21</t>
  </si>
  <si>
    <t>June. '20</t>
  </si>
  <si>
    <t>June. '21 - YTD</t>
  </si>
  <si>
    <t>June. '20 -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</si>
</sst>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="70" zoomScaleNormal="7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47</v>
      </c>
      <c r="B2" s="4"/>
      <c r="C2" s="4"/>
      <c r="D2" s="4"/>
    </row>
    <row r="3" spans="1:11" ht="18.75" customHeight="1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48</v>
      </c>
      <c r="D6" s="43"/>
      <c r="E6" s="43" t="s">
        <v>49</v>
      </c>
      <c r="F6" s="43"/>
      <c r="G6" s="22" t="s">
        <v>39</v>
      </c>
      <c r="H6" s="20" t="s">
        <v>50</v>
      </c>
      <c r="I6" s="43" t="s">
        <v>51</v>
      </c>
      <c r="J6" s="43"/>
      <c r="K6" s="7" t="str">
        <f>G6</f>
        <v>% D21/20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SUM(C8:C47)</f>
        <v>13875</v>
      </c>
      <c r="D7" s="40"/>
      <c r="E7" s="40">
        <f>SUM(E8:E47)</f>
        <v>8249</v>
      </c>
      <c r="F7" s="40"/>
      <c r="G7" s="9">
        <f>C7/E7-1</f>
        <v>0.68202206328039772</v>
      </c>
      <c r="H7" s="21">
        <f>SUM(H8:H47)</f>
        <v>58362</v>
      </c>
      <c r="I7" s="40">
        <f>SUM(I8:I47)</f>
        <v>36570</v>
      </c>
      <c r="J7" s="40"/>
      <c r="K7" s="9">
        <f>H7/I7-1</f>
        <v>0.59589827727645606</v>
      </c>
    </row>
    <row r="8" spans="1:11" ht="15" customHeight="1" x14ac:dyDescent="0.25">
      <c r="A8" s="14">
        <v>1</v>
      </c>
      <c r="B8" s="16" t="s">
        <v>4</v>
      </c>
      <c r="C8" s="23">
        <v>1348</v>
      </c>
      <c r="D8" s="24">
        <f t="shared" ref="D8:D30" si="0">RANK(C8,$C$8:$C$47)</f>
        <v>1</v>
      </c>
      <c r="E8" s="27">
        <v>1029</v>
      </c>
      <c r="F8" s="24">
        <f t="shared" ref="F8:F30" si="1">RANK(E8,$E$8:$E$47)</f>
        <v>1</v>
      </c>
      <c r="G8" s="12">
        <f t="shared" ref="G8:G47" si="2">IF(ISERROR((C8-E8)/E8), IF(E8=0,IF(C8&gt;0,1,IF(C8=0,0,((C8-E8)/E8)))),(C8-E8)/E8)</f>
        <v>0.31000971817298351</v>
      </c>
      <c r="H8" s="10">
        <v>7197</v>
      </c>
      <c r="I8" s="29">
        <v>5357</v>
      </c>
      <c r="J8" s="24">
        <f t="shared" ref="J8:J30" si="3">RANK(I8,$I$8:$I$47)</f>
        <v>1</v>
      </c>
      <c r="K8" s="12">
        <f t="shared" ref="K8:K47" si="4">IF(ISERROR((H8-I8)/I8), IF(I8=0,IF(H8&gt;0,1,IF(H8=0,0,((H8-I8)/I8)))),(H8-I8)/I8)</f>
        <v>0.34347582602202725</v>
      </c>
    </row>
    <row r="9" spans="1:11" ht="15" customHeight="1" x14ac:dyDescent="0.25">
      <c r="A9" s="15">
        <f t="shared" ref="A9:A47" si="5">A8+1</f>
        <v>2</v>
      </c>
      <c r="B9" s="17" t="s">
        <v>8</v>
      </c>
      <c r="C9" s="25">
        <v>1261</v>
      </c>
      <c r="D9" s="26">
        <f t="shared" si="0"/>
        <v>3</v>
      </c>
      <c r="E9" s="28">
        <v>849</v>
      </c>
      <c r="F9" s="26">
        <f t="shared" si="1"/>
        <v>2</v>
      </c>
      <c r="G9" s="13">
        <f t="shared" si="2"/>
        <v>0.48527679623085984</v>
      </c>
      <c r="H9" s="11">
        <v>6513</v>
      </c>
      <c r="I9" s="30">
        <v>3693</v>
      </c>
      <c r="J9" s="26">
        <f t="shared" si="3"/>
        <v>2</v>
      </c>
      <c r="K9" s="13">
        <f t="shared" si="4"/>
        <v>0.76360682372055244</v>
      </c>
    </row>
    <row r="10" spans="1:11" ht="15" customHeight="1" x14ac:dyDescent="0.25">
      <c r="A10" s="15">
        <f t="shared" si="5"/>
        <v>3</v>
      </c>
      <c r="B10" s="17" t="s">
        <v>14</v>
      </c>
      <c r="C10" s="25">
        <v>1280</v>
      </c>
      <c r="D10" s="26">
        <f t="shared" si="0"/>
        <v>2</v>
      </c>
      <c r="E10" s="28">
        <v>605</v>
      </c>
      <c r="F10" s="26">
        <f t="shared" si="1"/>
        <v>4</v>
      </c>
      <c r="G10" s="13">
        <f t="shared" si="2"/>
        <v>1.115702479338843</v>
      </c>
      <c r="H10" s="11">
        <v>4950</v>
      </c>
      <c r="I10" s="30">
        <v>2620</v>
      </c>
      <c r="J10" s="26">
        <f t="shared" si="3"/>
        <v>4</v>
      </c>
      <c r="K10" s="13">
        <f t="shared" si="4"/>
        <v>0.88931297709923662</v>
      </c>
    </row>
    <row r="11" spans="1:11" ht="15" customHeight="1" x14ac:dyDescent="0.25">
      <c r="A11" s="15">
        <f t="shared" si="5"/>
        <v>4</v>
      </c>
      <c r="B11" s="17" t="s">
        <v>5</v>
      </c>
      <c r="C11" s="25">
        <v>1206</v>
      </c>
      <c r="D11" s="26">
        <f t="shared" si="0"/>
        <v>4</v>
      </c>
      <c r="E11" s="28">
        <v>710</v>
      </c>
      <c r="F11" s="26">
        <f t="shared" si="1"/>
        <v>3</v>
      </c>
      <c r="G11" s="13">
        <f t="shared" si="2"/>
        <v>0.69859154929577461</v>
      </c>
      <c r="H11" s="11">
        <v>4347</v>
      </c>
      <c r="I11" s="30">
        <v>3277</v>
      </c>
      <c r="J11" s="26">
        <f t="shared" si="3"/>
        <v>3</v>
      </c>
      <c r="K11" s="13">
        <f t="shared" si="4"/>
        <v>0.32651815685077817</v>
      </c>
    </row>
    <row r="12" spans="1:11" ht="15" customHeight="1" x14ac:dyDescent="0.25">
      <c r="A12" s="15">
        <f t="shared" si="5"/>
        <v>5</v>
      </c>
      <c r="B12" s="17" t="s">
        <v>7</v>
      </c>
      <c r="C12" s="25">
        <v>922</v>
      </c>
      <c r="D12" s="26">
        <f t="shared" si="0"/>
        <v>5</v>
      </c>
      <c r="E12" s="28">
        <v>470</v>
      </c>
      <c r="F12" s="26">
        <f t="shared" si="1"/>
        <v>6</v>
      </c>
      <c r="G12" s="13">
        <f t="shared" si="2"/>
        <v>0.96170212765957441</v>
      </c>
      <c r="H12" s="11">
        <v>3889</v>
      </c>
      <c r="I12" s="30">
        <v>2155</v>
      </c>
      <c r="J12" s="26">
        <f t="shared" si="3"/>
        <v>6</v>
      </c>
      <c r="K12" s="13">
        <f t="shared" si="4"/>
        <v>0.80464037122969834</v>
      </c>
    </row>
    <row r="13" spans="1:11" ht="15" customHeight="1" x14ac:dyDescent="0.25">
      <c r="A13" s="15">
        <f t="shared" si="5"/>
        <v>6</v>
      </c>
      <c r="B13" s="17" t="s">
        <v>10</v>
      </c>
      <c r="C13" s="25">
        <v>549</v>
      </c>
      <c r="D13" s="26">
        <f t="shared" si="0"/>
        <v>11</v>
      </c>
      <c r="E13" s="28">
        <v>442</v>
      </c>
      <c r="F13" s="26">
        <f t="shared" si="1"/>
        <v>7</v>
      </c>
      <c r="G13" s="13">
        <f t="shared" si="2"/>
        <v>0.24208144796380091</v>
      </c>
      <c r="H13" s="11">
        <v>2901</v>
      </c>
      <c r="I13" s="30">
        <v>1986</v>
      </c>
      <c r="J13" s="26">
        <f t="shared" si="3"/>
        <v>7</v>
      </c>
      <c r="K13" s="13">
        <f t="shared" si="4"/>
        <v>0.4607250755287009</v>
      </c>
    </row>
    <row r="14" spans="1:11" ht="15" customHeight="1" x14ac:dyDescent="0.25">
      <c r="A14" s="15">
        <f t="shared" si="5"/>
        <v>7</v>
      </c>
      <c r="B14" s="17" t="s">
        <v>9</v>
      </c>
      <c r="C14" s="25">
        <v>760</v>
      </c>
      <c r="D14" s="26">
        <f t="shared" si="0"/>
        <v>7</v>
      </c>
      <c r="E14" s="28">
        <v>395</v>
      </c>
      <c r="F14" s="26">
        <f t="shared" si="1"/>
        <v>8</v>
      </c>
      <c r="G14" s="13">
        <f t="shared" si="2"/>
        <v>0.92405063291139244</v>
      </c>
      <c r="H14" s="11">
        <v>2762</v>
      </c>
      <c r="I14" s="30">
        <v>1730</v>
      </c>
      <c r="J14" s="26">
        <f t="shared" si="3"/>
        <v>8</v>
      </c>
      <c r="K14" s="13">
        <f t="shared" si="4"/>
        <v>0.59653179190751449</v>
      </c>
    </row>
    <row r="15" spans="1:11" ht="15" customHeight="1" x14ac:dyDescent="0.25">
      <c r="A15" s="15">
        <f t="shared" si="5"/>
        <v>8</v>
      </c>
      <c r="B15" s="17" t="s">
        <v>21</v>
      </c>
      <c r="C15" s="25">
        <v>873</v>
      </c>
      <c r="D15" s="26">
        <f t="shared" si="0"/>
        <v>6</v>
      </c>
      <c r="E15" s="28">
        <v>211</v>
      </c>
      <c r="F15" s="26">
        <f t="shared" si="1"/>
        <v>16</v>
      </c>
      <c r="G15" s="13">
        <f t="shared" si="2"/>
        <v>3.1374407582938391</v>
      </c>
      <c r="H15" s="11">
        <v>2613</v>
      </c>
      <c r="I15" s="30">
        <v>1019</v>
      </c>
      <c r="J15" s="26">
        <f t="shared" si="3"/>
        <v>15</v>
      </c>
      <c r="K15" s="13">
        <f t="shared" si="4"/>
        <v>1.564278704612365</v>
      </c>
    </row>
    <row r="16" spans="1:11" ht="15" customHeight="1" x14ac:dyDescent="0.25">
      <c r="A16" s="15">
        <f t="shared" si="5"/>
        <v>9</v>
      </c>
      <c r="B16" s="17" t="s">
        <v>11</v>
      </c>
      <c r="C16" s="25">
        <v>482</v>
      </c>
      <c r="D16" s="26">
        <f t="shared" si="0"/>
        <v>15</v>
      </c>
      <c r="E16" s="28">
        <v>317</v>
      </c>
      <c r="F16" s="26">
        <f t="shared" si="1"/>
        <v>12</v>
      </c>
      <c r="G16" s="13">
        <f t="shared" si="2"/>
        <v>0.52050473186119872</v>
      </c>
      <c r="H16" s="11">
        <v>2548</v>
      </c>
      <c r="I16" s="30">
        <v>1414</v>
      </c>
      <c r="J16" s="26">
        <f t="shared" si="3"/>
        <v>10</v>
      </c>
      <c r="K16" s="13">
        <f t="shared" si="4"/>
        <v>0.80198019801980203</v>
      </c>
    </row>
    <row r="17" spans="1:11" ht="15" customHeight="1" x14ac:dyDescent="0.25">
      <c r="A17" s="15">
        <f t="shared" si="5"/>
        <v>10</v>
      </c>
      <c r="B17" s="17" t="s">
        <v>6</v>
      </c>
      <c r="C17" s="25">
        <v>654</v>
      </c>
      <c r="D17" s="26">
        <f t="shared" si="0"/>
        <v>8</v>
      </c>
      <c r="E17" s="28">
        <v>568</v>
      </c>
      <c r="F17" s="26">
        <f t="shared" si="1"/>
        <v>5</v>
      </c>
      <c r="G17" s="13">
        <f t="shared" si="2"/>
        <v>0.15140845070422534</v>
      </c>
      <c r="H17" s="11">
        <v>2403</v>
      </c>
      <c r="I17" s="30">
        <v>2214</v>
      </c>
      <c r="J17" s="26">
        <f t="shared" si="3"/>
        <v>5</v>
      </c>
      <c r="K17" s="13">
        <f t="shared" si="4"/>
        <v>8.5365853658536592E-2</v>
      </c>
    </row>
    <row r="18" spans="1:11" ht="15" customHeight="1" x14ac:dyDescent="0.25">
      <c r="A18" s="15">
        <f t="shared" si="5"/>
        <v>11</v>
      </c>
      <c r="B18" s="17" t="s">
        <v>17</v>
      </c>
      <c r="C18" s="25">
        <v>538</v>
      </c>
      <c r="D18" s="26">
        <f t="shared" si="0"/>
        <v>12</v>
      </c>
      <c r="E18" s="28">
        <v>357</v>
      </c>
      <c r="F18" s="26">
        <f t="shared" si="1"/>
        <v>10</v>
      </c>
      <c r="G18" s="13">
        <f t="shared" si="2"/>
        <v>0.50700280112044815</v>
      </c>
      <c r="H18" s="11">
        <v>2401</v>
      </c>
      <c r="I18" s="30">
        <v>1521</v>
      </c>
      <c r="J18" s="26">
        <f t="shared" si="3"/>
        <v>9</v>
      </c>
      <c r="K18" s="13">
        <f t="shared" si="4"/>
        <v>0.57856673241288625</v>
      </c>
    </row>
    <row r="19" spans="1:11" ht="15" customHeight="1" x14ac:dyDescent="0.25">
      <c r="A19" s="15">
        <f t="shared" si="5"/>
        <v>12</v>
      </c>
      <c r="B19" s="17" t="s">
        <v>12</v>
      </c>
      <c r="C19" s="25">
        <v>581</v>
      </c>
      <c r="D19" s="26">
        <f t="shared" si="0"/>
        <v>9</v>
      </c>
      <c r="E19" s="28">
        <v>243</v>
      </c>
      <c r="F19" s="26">
        <f t="shared" si="1"/>
        <v>14</v>
      </c>
      <c r="G19" s="13">
        <f t="shared" si="2"/>
        <v>1.3909465020576133</v>
      </c>
      <c r="H19" s="11">
        <v>2125</v>
      </c>
      <c r="I19" s="30">
        <v>1105</v>
      </c>
      <c r="J19" s="26">
        <f t="shared" si="3"/>
        <v>13</v>
      </c>
      <c r="K19" s="13">
        <f t="shared" si="4"/>
        <v>0.92307692307692313</v>
      </c>
    </row>
    <row r="20" spans="1:11" ht="15" customHeight="1" x14ac:dyDescent="0.25">
      <c r="A20" s="15">
        <f t="shared" si="5"/>
        <v>13</v>
      </c>
      <c r="B20" s="17" t="s">
        <v>13</v>
      </c>
      <c r="C20" s="25">
        <v>379</v>
      </c>
      <c r="D20" s="26">
        <f t="shared" si="0"/>
        <v>16</v>
      </c>
      <c r="E20" s="28">
        <v>321</v>
      </c>
      <c r="F20" s="26">
        <f t="shared" si="1"/>
        <v>11</v>
      </c>
      <c r="G20" s="13">
        <f t="shared" si="2"/>
        <v>0.18068535825545171</v>
      </c>
      <c r="H20" s="11">
        <v>1974</v>
      </c>
      <c r="I20" s="30">
        <v>1071</v>
      </c>
      <c r="J20" s="26">
        <f t="shared" si="3"/>
        <v>14</v>
      </c>
      <c r="K20" s="13">
        <f t="shared" si="4"/>
        <v>0.84313725490196079</v>
      </c>
    </row>
    <row r="21" spans="1:11" ht="15" customHeight="1" x14ac:dyDescent="0.25">
      <c r="A21" s="15">
        <f t="shared" si="5"/>
        <v>14</v>
      </c>
      <c r="B21" s="17" t="s">
        <v>16</v>
      </c>
      <c r="C21" s="25">
        <v>490</v>
      </c>
      <c r="D21" s="26">
        <f t="shared" si="0"/>
        <v>14</v>
      </c>
      <c r="E21" s="28">
        <v>298</v>
      </c>
      <c r="F21" s="26">
        <f t="shared" si="1"/>
        <v>13</v>
      </c>
      <c r="G21" s="13">
        <f t="shared" si="2"/>
        <v>0.64429530201342278</v>
      </c>
      <c r="H21" s="11">
        <v>1964</v>
      </c>
      <c r="I21" s="30">
        <v>1343</v>
      </c>
      <c r="J21" s="26">
        <f t="shared" si="3"/>
        <v>11</v>
      </c>
      <c r="K21" s="13">
        <f t="shared" si="4"/>
        <v>0.46239761727475798</v>
      </c>
    </row>
    <row r="22" spans="1:11" ht="15" customHeight="1" x14ac:dyDescent="0.25">
      <c r="A22" s="15">
        <f t="shared" si="5"/>
        <v>15</v>
      </c>
      <c r="B22" s="17" t="s">
        <v>15</v>
      </c>
      <c r="C22" s="25">
        <v>575</v>
      </c>
      <c r="D22" s="26">
        <f t="shared" si="0"/>
        <v>10</v>
      </c>
      <c r="E22" s="28">
        <v>225</v>
      </c>
      <c r="F22" s="26">
        <f t="shared" si="1"/>
        <v>15</v>
      </c>
      <c r="G22" s="13">
        <f t="shared" si="2"/>
        <v>1.5555555555555556</v>
      </c>
      <c r="H22" s="11">
        <v>1802</v>
      </c>
      <c r="I22" s="30">
        <v>1009</v>
      </c>
      <c r="J22" s="26">
        <f t="shared" si="3"/>
        <v>16</v>
      </c>
      <c r="K22" s="13">
        <f t="shared" si="4"/>
        <v>0.78592666005946477</v>
      </c>
    </row>
    <row r="23" spans="1:11" ht="15" customHeight="1" x14ac:dyDescent="0.25">
      <c r="A23" s="15">
        <f t="shared" si="5"/>
        <v>16</v>
      </c>
      <c r="B23" s="17" t="s">
        <v>18</v>
      </c>
      <c r="C23" s="25">
        <v>507</v>
      </c>
      <c r="D23" s="26">
        <f t="shared" si="0"/>
        <v>13</v>
      </c>
      <c r="E23" s="28">
        <v>367</v>
      </c>
      <c r="F23" s="26">
        <f t="shared" si="1"/>
        <v>9</v>
      </c>
      <c r="G23" s="13">
        <f t="shared" si="2"/>
        <v>0.38147138964577659</v>
      </c>
      <c r="H23" s="11">
        <v>1791</v>
      </c>
      <c r="I23" s="30">
        <v>1300</v>
      </c>
      <c r="J23" s="26">
        <f t="shared" si="3"/>
        <v>12</v>
      </c>
      <c r="K23" s="13">
        <f t="shared" si="4"/>
        <v>0.37769230769230772</v>
      </c>
    </row>
    <row r="24" spans="1:11" ht="15" customHeight="1" x14ac:dyDescent="0.25">
      <c r="A24" s="15">
        <f t="shared" si="5"/>
        <v>17</v>
      </c>
      <c r="B24" s="17" t="s">
        <v>27</v>
      </c>
      <c r="C24" s="25">
        <v>323</v>
      </c>
      <c r="D24" s="26">
        <f t="shared" si="0"/>
        <v>17</v>
      </c>
      <c r="E24" s="28">
        <v>186</v>
      </c>
      <c r="F24" s="26">
        <f t="shared" si="1"/>
        <v>17</v>
      </c>
      <c r="G24" s="13">
        <f t="shared" si="2"/>
        <v>0.73655913978494625</v>
      </c>
      <c r="H24" s="11">
        <v>1140</v>
      </c>
      <c r="I24" s="30">
        <v>665</v>
      </c>
      <c r="J24" s="26">
        <f t="shared" si="3"/>
        <v>18</v>
      </c>
      <c r="K24" s="13">
        <f t="shared" si="4"/>
        <v>0.7142857142857143</v>
      </c>
    </row>
    <row r="25" spans="1:11" ht="15" customHeight="1" x14ac:dyDescent="0.25">
      <c r="A25" s="15">
        <f t="shared" si="5"/>
        <v>18</v>
      </c>
      <c r="B25" s="17" t="s">
        <v>22</v>
      </c>
      <c r="C25" s="25">
        <v>179</v>
      </c>
      <c r="D25" s="26">
        <f t="shared" si="0"/>
        <v>20</v>
      </c>
      <c r="E25" s="28">
        <v>160</v>
      </c>
      <c r="F25" s="26">
        <f t="shared" si="1"/>
        <v>18</v>
      </c>
      <c r="G25" s="13">
        <f t="shared" si="2"/>
        <v>0.11874999999999999</v>
      </c>
      <c r="H25" s="11">
        <v>1049</v>
      </c>
      <c r="I25" s="30">
        <v>614</v>
      </c>
      <c r="J25" s="26">
        <f t="shared" si="3"/>
        <v>20</v>
      </c>
      <c r="K25" s="13">
        <f t="shared" si="4"/>
        <v>0.70846905537459282</v>
      </c>
    </row>
    <row r="26" spans="1:11" ht="15" customHeight="1" x14ac:dyDescent="0.25">
      <c r="A26" s="15">
        <f t="shared" si="5"/>
        <v>19</v>
      </c>
      <c r="B26" s="17" t="s">
        <v>19</v>
      </c>
      <c r="C26" s="25">
        <v>208</v>
      </c>
      <c r="D26" s="26">
        <f t="shared" si="0"/>
        <v>19</v>
      </c>
      <c r="E26" s="28">
        <v>143</v>
      </c>
      <c r="F26" s="26">
        <f t="shared" si="1"/>
        <v>19</v>
      </c>
      <c r="G26" s="13">
        <f t="shared" si="2"/>
        <v>0.45454545454545453</v>
      </c>
      <c r="H26" s="11">
        <v>981</v>
      </c>
      <c r="I26" s="30">
        <v>615</v>
      </c>
      <c r="J26" s="26">
        <f t="shared" si="3"/>
        <v>19</v>
      </c>
      <c r="K26" s="13">
        <f t="shared" si="4"/>
        <v>0.59512195121951217</v>
      </c>
    </row>
    <row r="27" spans="1:11" ht="15" customHeight="1" x14ac:dyDescent="0.25">
      <c r="A27" s="15">
        <f t="shared" si="5"/>
        <v>20</v>
      </c>
      <c r="B27" s="17" t="s">
        <v>20</v>
      </c>
      <c r="C27" s="25">
        <v>229</v>
      </c>
      <c r="D27" s="26">
        <f t="shared" si="0"/>
        <v>18</v>
      </c>
      <c r="E27" s="28">
        <v>135</v>
      </c>
      <c r="F27" s="26">
        <f t="shared" si="1"/>
        <v>20</v>
      </c>
      <c r="G27" s="13">
        <f t="shared" si="2"/>
        <v>0.6962962962962963</v>
      </c>
      <c r="H27" s="11">
        <v>853</v>
      </c>
      <c r="I27" s="30">
        <v>700</v>
      </c>
      <c r="J27" s="26">
        <f t="shared" si="3"/>
        <v>17</v>
      </c>
      <c r="K27" s="13">
        <f t="shared" si="4"/>
        <v>0.21857142857142858</v>
      </c>
    </row>
    <row r="28" spans="1:11" ht="15" customHeight="1" x14ac:dyDescent="0.25">
      <c r="A28" s="15">
        <f t="shared" si="5"/>
        <v>21</v>
      </c>
      <c r="B28" s="17" t="s">
        <v>24</v>
      </c>
      <c r="C28" s="25">
        <v>161</v>
      </c>
      <c r="D28" s="26">
        <f t="shared" si="0"/>
        <v>21</v>
      </c>
      <c r="E28" s="28">
        <v>55</v>
      </c>
      <c r="F28" s="26">
        <f t="shared" si="1"/>
        <v>21</v>
      </c>
      <c r="G28" s="13">
        <f t="shared" si="2"/>
        <v>1.9272727272727272</v>
      </c>
      <c r="H28" s="11">
        <v>727</v>
      </c>
      <c r="I28" s="30">
        <v>321</v>
      </c>
      <c r="J28" s="26">
        <f t="shared" si="3"/>
        <v>21</v>
      </c>
      <c r="K28" s="13">
        <f t="shared" si="4"/>
        <v>1.2647975077881619</v>
      </c>
    </row>
    <row r="29" spans="1:11" ht="15" customHeight="1" x14ac:dyDescent="0.25">
      <c r="A29" s="15">
        <f t="shared" si="5"/>
        <v>22</v>
      </c>
      <c r="B29" s="17" t="s">
        <v>37</v>
      </c>
      <c r="C29" s="25">
        <v>112</v>
      </c>
      <c r="D29" s="26">
        <f t="shared" si="0"/>
        <v>22</v>
      </c>
      <c r="E29" s="28">
        <v>1</v>
      </c>
      <c r="F29" s="26">
        <f t="shared" si="1"/>
        <v>30</v>
      </c>
      <c r="G29" s="13">
        <f t="shared" si="2"/>
        <v>111</v>
      </c>
      <c r="H29" s="11">
        <v>317</v>
      </c>
      <c r="I29" s="30">
        <v>2</v>
      </c>
      <c r="J29" s="26">
        <f t="shared" si="3"/>
        <v>34</v>
      </c>
      <c r="K29" s="13">
        <f t="shared" si="4"/>
        <v>157.5</v>
      </c>
    </row>
    <row r="30" spans="1:11" ht="15" customHeight="1" x14ac:dyDescent="0.25">
      <c r="A30" s="15">
        <f t="shared" si="5"/>
        <v>23</v>
      </c>
      <c r="B30" s="17" t="s">
        <v>30</v>
      </c>
      <c r="C30" s="25">
        <v>36</v>
      </c>
      <c r="D30" s="26">
        <f t="shared" si="0"/>
        <v>24</v>
      </c>
      <c r="E30" s="28">
        <v>23</v>
      </c>
      <c r="F30" s="26">
        <f t="shared" si="1"/>
        <v>25</v>
      </c>
      <c r="G30" s="13">
        <f t="shared" si="2"/>
        <v>0.56521739130434778</v>
      </c>
      <c r="H30" s="11">
        <v>253</v>
      </c>
      <c r="I30" s="30">
        <v>119</v>
      </c>
      <c r="J30" s="26">
        <f t="shared" si="3"/>
        <v>24</v>
      </c>
      <c r="K30" s="13">
        <f t="shared" si="4"/>
        <v>1.1260504201680672</v>
      </c>
    </row>
    <row r="31" spans="1:11" ht="15" customHeight="1" x14ac:dyDescent="0.25">
      <c r="A31" s="15">
        <f t="shared" si="5"/>
        <v>24</v>
      </c>
      <c r="B31" s="17" t="s">
        <v>35</v>
      </c>
      <c r="C31" s="25">
        <v>63</v>
      </c>
      <c r="D31" s="26">
        <f t="shared" ref="D31:D32" si="6">RANK(C31,$C$8:$C$47)</f>
        <v>23</v>
      </c>
      <c r="E31" s="28">
        <v>33</v>
      </c>
      <c r="F31" s="26">
        <f t="shared" ref="F31:F32" si="7">RANK(E31,$E$8:$E$47)</f>
        <v>24</v>
      </c>
      <c r="G31" s="13">
        <f t="shared" si="2"/>
        <v>0.90909090909090906</v>
      </c>
      <c r="H31" s="11">
        <v>214</v>
      </c>
      <c r="I31" s="30">
        <v>83</v>
      </c>
      <c r="J31" s="26">
        <f t="shared" ref="J31:J32" si="8">RANK(I31,$I$8:$I$47)</f>
        <v>25</v>
      </c>
      <c r="K31" s="13">
        <f t="shared" ref="K31:K32" si="9">IF(ISERROR((H31-I31)/I31), IF(I31=0,IF(H31&gt;0,1,IF(H31=0,0,((H31-I31)/I31)))),(H31-I31)/I31)</f>
        <v>1.5783132530120483</v>
      </c>
    </row>
    <row r="32" spans="1:11" ht="15" customHeight="1" x14ac:dyDescent="0.25">
      <c r="A32" s="15">
        <f t="shared" si="5"/>
        <v>25</v>
      </c>
      <c r="B32" s="17" t="s">
        <v>25</v>
      </c>
      <c r="C32" s="25">
        <v>33</v>
      </c>
      <c r="D32" s="26">
        <f t="shared" si="6"/>
        <v>25</v>
      </c>
      <c r="E32" s="28">
        <v>42</v>
      </c>
      <c r="F32" s="26">
        <f t="shared" si="7"/>
        <v>22</v>
      </c>
      <c r="G32" s="13">
        <f t="shared" si="2"/>
        <v>-0.21428571428571427</v>
      </c>
      <c r="H32" s="11">
        <v>167</v>
      </c>
      <c r="I32" s="30">
        <v>182</v>
      </c>
      <c r="J32" s="26">
        <f t="shared" si="8"/>
        <v>23</v>
      </c>
      <c r="K32" s="13">
        <f t="shared" si="9"/>
        <v>-8.2417582417582416E-2</v>
      </c>
    </row>
    <row r="33" spans="1:11" ht="15" customHeight="1" x14ac:dyDescent="0.25">
      <c r="A33" s="15">
        <f t="shared" si="5"/>
        <v>26</v>
      </c>
      <c r="B33" s="17" t="s">
        <v>28</v>
      </c>
      <c r="C33" s="25">
        <v>28</v>
      </c>
      <c r="D33" s="26">
        <f t="shared" ref="D33:D47" si="10">RANK(C33,$C$8:$C$47)</f>
        <v>26</v>
      </c>
      <c r="E33" s="28">
        <v>35</v>
      </c>
      <c r="F33" s="26">
        <f t="shared" ref="F33:F40" si="11">RANK(E33,$E$8:$E$47)</f>
        <v>23</v>
      </c>
      <c r="G33" s="13">
        <f t="shared" si="2"/>
        <v>-0.2</v>
      </c>
      <c r="H33" s="11">
        <v>133</v>
      </c>
      <c r="I33" s="30">
        <v>202</v>
      </c>
      <c r="J33" s="26">
        <f t="shared" ref="J33:J40" si="12">RANK(I33,$I$8:$I$47)</f>
        <v>22</v>
      </c>
      <c r="K33" s="13">
        <f t="shared" si="4"/>
        <v>-0.34158415841584161</v>
      </c>
    </row>
    <row r="34" spans="1:11" ht="15" customHeight="1" x14ac:dyDescent="0.25">
      <c r="A34" s="15">
        <f t="shared" si="5"/>
        <v>27</v>
      </c>
      <c r="B34" s="17" t="s">
        <v>29</v>
      </c>
      <c r="C34" s="25">
        <v>16</v>
      </c>
      <c r="D34" s="26">
        <f t="shared" si="10"/>
        <v>28</v>
      </c>
      <c r="E34" s="28">
        <v>6</v>
      </c>
      <c r="F34" s="26">
        <f t="shared" si="11"/>
        <v>28</v>
      </c>
      <c r="G34" s="13">
        <f t="shared" si="2"/>
        <v>1.6666666666666667</v>
      </c>
      <c r="H34" s="11">
        <v>78</v>
      </c>
      <c r="I34" s="30">
        <v>53</v>
      </c>
      <c r="J34" s="26">
        <f t="shared" si="12"/>
        <v>27</v>
      </c>
      <c r="K34" s="13">
        <f t="shared" si="4"/>
        <v>0.47169811320754718</v>
      </c>
    </row>
    <row r="35" spans="1:11" ht="15" customHeight="1" x14ac:dyDescent="0.25">
      <c r="A35" s="15">
        <f t="shared" si="5"/>
        <v>28</v>
      </c>
      <c r="B35" s="17" t="s">
        <v>34</v>
      </c>
      <c r="C35" s="25">
        <v>20</v>
      </c>
      <c r="D35" s="26">
        <f t="shared" si="10"/>
        <v>27</v>
      </c>
      <c r="E35" s="28">
        <v>1</v>
      </c>
      <c r="F35" s="26">
        <f t="shared" si="11"/>
        <v>30</v>
      </c>
      <c r="G35" s="13">
        <f t="shared" si="2"/>
        <v>19</v>
      </c>
      <c r="H35" s="11">
        <v>69</v>
      </c>
      <c r="I35" s="30">
        <v>28</v>
      </c>
      <c r="J35" s="26">
        <f t="shared" si="12"/>
        <v>29</v>
      </c>
      <c r="K35" s="13">
        <f t="shared" si="4"/>
        <v>1.4642857142857142</v>
      </c>
    </row>
    <row r="36" spans="1:11" ht="15" customHeight="1" x14ac:dyDescent="0.25">
      <c r="A36" s="15">
        <f t="shared" si="5"/>
        <v>29</v>
      </c>
      <c r="B36" s="17" t="s">
        <v>32</v>
      </c>
      <c r="C36" s="25">
        <v>12</v>
      </c>
      <c r="D36" s="26">
        <f t="shared" si="10"/>
        <v>30</v>
      </c>
      <c r="E36" s="28">
        <v>9</v>
      </c>
      <c r="F36" s="26">
        <f t="shared" si="11"/>
        <v>26</v>
      </c>
      <c r="G36" s="13">
        <f t="shared" si="2"/>
        <v>0.33333333333333331</v>
      </c>
      <c r="H36" s="11">
        <v>57</v>
      </c>
      <c r="I36" s="30">
        <v>48</v>
      </c>
      <c r="J36" s="26">
        <f t="shared" si="12"/>
        <v>28</v>
      </c>
      <c r="K36" s="13">
        <f t="shared" si="4"/>
        <v>0.1875</v>
      </c>
    </row>
    <row r="37" spans="1:11" ht="15" customHeight="1" x14ac:dyDescent="0.25">
      <c r="A37" s="15">
        <f t="shared" si="5"/>
        <v>30</v>
      </c>
      <c r="B37" s="17" t="s">
        <v>26</v>
      </c>
      <c r="C37" s="25">
        <v>12</v>
      </c>
      <c r="D37" s="26">
        <f t="shared" si="10"/>
        <v>30</v>
      </c>
      <c r="E37" s="28">
        <v>8</v>
      </c>
      <c r="F37" s="26">
        <f t="shared" si="11"/>
        <v>27</v>
      </c>
      <c r="G37" s="13">
        <f t="shared" si="2"/>
        <v>0.5</v>
      </c>
      <c r="H37" s="11">
        <v>42</v>
      </c>
      <c r="I37" s="30">
        <v>79</v>
      </c>
      <c r="J37" s="26">
        <f t="shared" si="12"/>
        <v>26</v>
      </c>
      <c r="K37" s="13">
        <f t="shared" si="4"/>
        <v>-0.46835443037974683</v>
      </c>
    </row>
    <row r="38" spans="1:11" ht="15" customHeight="1" x14ac:dyDescent="0.25">
      <c r="A38" s="15">
        <f t="shared" si="5"/>
        <v>31</v>
      </c>
      <c r="B38" s="17" t="s">
        <v>23</v>
      </c>
      <c r="C38" s="25">
        <v>10</v>
      </c>
      <c r="D38" s="26">
        <f t="shared" si="10"/>
        <v>32</v>
      </c>
      <c r="E38" s="28">
        <v>2</v>
      </c>
      <c r="F38" s="26">
        <f t="shared" si="11"/>
        <v>29</v>
      </c>
      <c r="G38" s="13">
        <f t="shared" si="2"/>
        <v>4</v>
      </c>
      <c r="H38" s="11">
        <v>33</v>
      </c>
      <c r="I38" s="30">
        <v>8</v>
      </c>
      <c r="J38" s="26">
        <f t="shared" si="12"/>
        <v>32</v>
      </c>
      <c r="K38" s="13">
        <f t="shared" si="4"/>
        <v>3.125</v>
      </c>
    </row>
    <row r="39" spans="1:11" ht="15" customHeight="1" x14ac:dyDescent="0.25">
      <c r="A39" s="15">
        <f t="shared" si="5"/>
        <v>32</v>
      </c>
      <c r="B39" s="17" t="s">
        <v>38</v>
      </c>
      <c r="C39" s="25">
        <v>13</v>
      </c>
      <c r="D39" s="26">
        <f t="shared" si="10"/>
        <v>29</v>
      </c>
      <c r="E39" s="28">
        <v>0</v>
      </c>
      <c r="F39" s="26">
        <f t="shared" si="11"/>
        <v>35</v>
      </c>
      <c r="G39" s="13">
        <f t="shared" si="2"/>
        <v>1</v>
      </c>
      <c r="H39" s="11">
        <v>29</v>
      </c>
      <c r="I39" s="30">
        <v>0</v>
      </c>
      <c r="J39" s="26">
        <f t="shared" si="12"/>
        <v>37</v>
      </c>
      <c r="K39" s="13">
        <f t="shared" si="4"/>
        <v>1</v>
      </c>
    </row>
    <row r="40" spans="1:11" ht="15" customHeight="1" x14ac:dyDescent="0.25">
      <c r="A40" s="15">
        <f t="shared" si="5"/>
        <v>33</v>
      </c>
      <c r="B40" s="17" t="s">
        <v>31</v>
      </c>
      <c r="C40" s="25">
        <v>5</v>
      </c>
      <c r="D40" s="26">
        <f t="shared" si="10"/>
        <v>34</v>
      </c>
      <c r="E40" s="28">
        <v>1</v>
      </c>
      <c r="F40" s="26">
        <f t="shared" si="11"/>
        <v>30</v>
      </c>
      <c r="G40" s="13">
        <f t="shared" si="2"/>
        <v>4</v>
      </c>
      <c r="H40" s="11">
        <v>16</v>
      </c>
      <c r="I40" s="30">
        <v>16</v>
      </c>
      <c r="J40" s="26">
        <f t="shared" si="12"/>
        <v>30</v>
      </c>
      <c r="K40" s="13">
        <f t="shared" si="4"/>
        <v>0</v>
      </c>
    </row>
    <row r="41" spans="1:11" ht="15" customHeight="1" x14ac:dyDescent="0.25">
      <c r="A41" s="15">
        <f t="shared" si="5"/>
        <v>34</v>
      </c>
      <c r="B41" s="17" t="s">
        <v>33</v>
      </c>
      <c r="C41" s="25">
        <v>8</v>
      </c>
      <c r="D41" s="26">
        <f t="shared" si="10"/>
        <v>33</v>
      </c>
      <c r="E41" s="28">
        <v>1</v>
      </c>
      <c r="F41" s="26">
        <f t="shared" ref="F41:F47" si="13">RANK(E41,$E$8:$E$47)</f>
        <v>30</v>
      </c>
      <c r="G41" s="13">
        <f t="shared" ref="G41:G46" si="14">IF(ISERROR((C41-E41)/E41), IF(E41=0,IF(C41&gt;0,1,IF(C41=0,0,((C41-E41)/E41)))),(C41-E41)/E41)</f>
        <v>7</v>
      </c>
      <c r="H41" s="11">
        <v>14</v>
      </c>
      <c r="I41" s="30">
        <v>15</v>
      </c>
      <c r="J41" s="26">
        <f t="shared" ref="J41:J47" si="15">RANK(I41,$I$8:$I$47)</f>
        <v>31</v>
      </c>
      <c r="K41" s="13">
        <f t="shared" ref="K41:K46" si="16">IF(ISERROR((H41-I41)/I41), IF(I41=0,IF(H41&gt;0,1,IF(H41=0,0,((H41-I41)/I41)))),(H41-I41)/I41)</f>
        <v>-6.6666666666666666E-2</v>
      </c>
    </row>
    <row r="42" spans="1:11" ht="15" customHeight="1" x14ac:dyDescent="0.25">
      <c r="A42" s="15">
        <f t="shared" si="5"/>
        <v>35</v>
      </c>
      <c r="B42" s="17" t="s">
        <v>44</v>
      </c>
      <c r="C42" s="25">
        <v>1</v>
      </c>
      <c r="D42" s="26">
        <f t="shared" si="10"/>
        <v>35</v>
      </c>
      <c r="E42" s="28">
        <v>0</v>
      </c>
      <c r="F42" s="26">
        <f t="shared" si="13"/>
        <v>35</v>
      </c>
      <c r="G42" s="13">
        <f t="shared" si="14"/>
        <v>1</v>
      </c>
      <c r="H42" s="11">
        <v>4</v>
      </c>
      <c r="I42" s="30">
        <v>0</v>
      </c>
      <c r="J42" s="26">
        <f t="shared" si="15"/>
        <v>37</v>
      </c>
      <c r="K42" s="13">
        <f t="shared" si="16"/>
        <v>1</v>
      </c>
    </row>
    <row r="43" spans="1:11" ht="15" customHeight="1" x14ac:dyDescent="0.25">
      <c r="A43" s="15">
        <f t="shared" si="5"/>
        <v>36</v>
      </c>
      <c r="B43" s="17" t="s">
        <v>42</v>
      </c>
      <c r="C43" s="25">
        <v>0</v>
      </c>
      <c r="D43" s="26">
        <f t="shared" si="10"/>
        <v>37</v>
      </c>
      <c r="E43" s="28">
        <v>0</v>
      </c>
      <c r="F43" s="26">
        <f t="shared" si="13"/>
        <v>35</v>
      </c>
      <c r="G43" s="13">
        <f t="shared" si="14"/>
        <v>0</v>
      </c>
      <c r="H43" s="11">
        <v>3</v>
      </c>
      <c r="I43" s="30">
        <v>0</v>
      </c>
      <c r="J43" s="26">
        <f t="shared" si="15"/>
        <v>37</v>
      </c>
      <c r="K43" s="13">
        <f t="shared" si="16"/>
        <v>1</v>
      </c>
    </row>
    <row r="44" spans="1:11" ht="15" customHeight="1" x14ac:dyDescent="0.25">
      <c r="A44" s="15">
        <f t="shared" si="5"/>
        <v>37</v>
      </c>
      <c r="B44" s="17" t="s">
        <v>45</v>
      </c>
      <c r="C44" s="25">
        <v>0</v>
      </c>
      <c r="D44" s="26">
        <f t="shared" si="10"/>
        <v>37</v>
      </c>
      <c r="E44" s="28">
        <v>0</v>
      </c>
      <c r="F44" s="26">
        <f t="shared" si="13"/>
        <v>35</v>
      </c>
      <c r="G44" s="13">
        <f t="shared" si="14"/>
        <v>0</v>
      </c>
      <c r="H44" s="11">
        <v>2</v>
      </c>
      <c r="I44" s="30">
        <v>0</v>
      </c>
      <c r="J44" s="26">
        <f t="shared" si="15"/>
        <v>37</v>
      </c>
      <c r="K44" s="13">
        <f t="shared" si="16"/>
        <v>1</v>
      </c>
    </row>
    <row r="45" spans="1:11" ht="15" customHeight="1" x14ac:dyDescent="0.25">
      <c r="A45" s="15">
        <f t="shared" si="5"/>
        <v>38</v>
      </c>
      <c r="B45" s="17" t="s">
        <v>46</v>
      </c>
      <c r="C45" s="25">
        <v>1</v>
      </c>
      <c r="D45" s="26">
        <f t="shared" si="10"/>
        <v>35</v>
      </c>
      <c r="E45" s="28">
        <v>1</v>
      </c>
      <c r="F45" s="26">
        <f t="shared" si="13"/>
        <v>30</v>
      </c>
      <c r="G45" s="13">
        <f t="shared" si="14"/>
        <v>0</v>
      </c>
      <c r="H45" s="11">
        <v>1</v>
      </c>
      <c r="I45" s="30">
        <v>3</v>
      </c>
      <c r="J45" s="26">
        <f t="shared" si="15"/>
        <v>33</v>
      </c>
      <c r="K45" s="13">
        <f t="shared" si="16"/>
        <v>-0.66666666666666663</v>
      </c>
    </row>
    <row r="46" spans="1:11" ht="15" customHeight="1" x14ac:dyDescent="0.25">
      <c r="A46" s="15">
        <f t="shared" si="5"/>
        <v>39</v>
      </c>
      <c r="B46" s="17" t="s">
        <v>43</v>
      </c>
      <c r="C46" s="25">
        <v>0</v>
      </c>
      <c r="D46" s="26">
        <f t="shared" si="10"/>
        <v>37</v>
      </c>
      <c r="E46" s="28">
        <v>0</v>
      </c>
      <c r="F46" s="26">
        <f t="shared" si="13"/>
        <v>35</v>
      </c>
      <c r="G46" s="13">
        <f t="shared" si="14"/>
        <v>0</v>
      </c>
      <c r="H46" s="11">
        <v>0</v>
      </c>
      <c r="I46" s="30">
        <v>1</v>
      </c>
      <c r="J46" s="26">
        <f t="shared" si="15"/>
        <v>36</v>
      </c>
      <c r="K46" s="13">
        <f t="shared" si="16"/>
        <v>-1</v>
      </c>
    </row>
    <row r="47" spans="1:11" ht="15" customHeight="1" thickBot="1" x14ac:dyDescent="0.3">
      <c r="A47" s="31">
        <f t="shared" si="5"/>
        <v>40</v>
      </c>
      <c r="B47" s="32" t="s">
        <v>36</v>
      </c>
      <c r="C47" s="33">
        <v>0</v>
      </c>
      <c r="D47" s="34">
        <f t="shared" si="10"/>
        <v>37</v>
      </c>
      <c r="E47" s="35">
        <v>0</v>
      </c>
      <c r="F47" s="34">
        <f t="shared" si="13"/>
        <v>35</v>
      </c>
      <c r="G47" s="36">
        <f t="shared" si="2"/>
        <v>0</v>
      </c>
      <c r="H47" s="37">
        <v>0</v>
      </c>
      <c r="I47" s="38">
        <v>2</v>
      </c>
      <c r="J47" s="34">
        <f t="shared" si="15"/>
        <v>34</v>
      </c>
      <c r="K47" s="36">
        <f t="shared" si="4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8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D2120_June21</vt:lpstr>
      <vt:lpstr>D2120_June21!Print_Area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2021-02-15T12:37:44Z</cp:lastPrinted>
  <dcterms:created xsi:type="dcterms:W3CDTF">2014-06-13T11:16:12Z</dcterms:created>
  <dcterms:modified xsi:type="dcterms:W3CDTF">2021-07-14T10:35:27Z</dcterms:modified>
</cp:coreProperties>
</file>