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120_February21" sheetId="1" r:id="rId1"/>
  </sheets>
  <definedNames>
    <definedName name="_xlnm.Print_Area" localSheetId="0">D2120_February21!$A$1:$K$42</definedName>
  </definedNames>
  <calcPr calcId="144525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<sst xmlns="http://schemas.openxmlformats.org/spreadsheetml/2006/main" count="47" uniqueCount="47">
  <si>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</si>
  <si>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</si>
  <si>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</si>
  <si>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</si>
  <si>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</si>
  <si>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</si>
  <si>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</si>
  <si>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</si>
  <si>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</si>
  <si>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</si>
  <si>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</si>
  <si>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</si>
  <si>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</si>
  <si>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</si>
  <si>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</si>
  <si>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</si>
  <si>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</si>
  <si>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</si>
  <si>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</si>
  <si>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</si>
  <si>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</si>
  <si>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</si>
  <si>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</si>
  <si>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</si>
  <si>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</si>
  <si>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</si>
  <si>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</si>
  <si>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</si>
  <si>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</si>
  <si>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</si>
  <si>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</si>
  <si>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</si>
  <si>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</si>
  <si>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</si>
  <si>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</si>
  <si>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</si>
  <si>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</si>
  <si>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TESLA</t>
  </si>
  <si>
    <t>CUPRA</t>
  </si>
  <si>
    <t>% D21/20</t>
  </si>
  <si>
    <t xml:space="preserve">ΤΑΞΙΝΟΜΗΣΕΙΣ ΕΠΙΒΑΤΙΚΩΝ ΟΧΗΜΑΤΩΝ </t>
  </si>
  <si>
    <t xml:space="preserve">PASSENGER CAR'S REGISTRATIONS </t>
  </si>
  <si>
    <t>February '21 -YTD</t>
  </si>
  <si>
    <t>Feb. '21</t>
  </si>
  <si>
    <t>Feb. '20</t>
  </si>
  <si>
    <t>Feb. '21 - YTD</t>
  </si>
  <si>
    <t>Feb. '20 -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</si>
</sst>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0</xdr:row>
      <xdr:rowOff>19323</xdr:rowOff>
    </xdr:from>
    <xdr:to>
      <xdr:col>10</xdr:col>
      <xdr:colOff>696156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520" y="19323"/>
          <a:ext cx="650436" cy="1042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2"/>
  <sheetViews>
    <sheetView tabSelected="1" zoomScale="80" zoomScaleNormal="8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42</v>
      </c>
      <c r="B2" s="4"/>
      <c r="C2" s="4"/>
      <c r="D2" s="4"/>
    </row>
    <row r="3" spans="1:11" ht="18.75" customHeight="1" x14ac:dyDescent="0.25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43</v>
      </c>
      <c r="D6" s="43"/>
      <c r="E6" s="43" t="s">
        <v>44</v>
      </c>
      <c r="F6" s="43"/>
      <c r="G6" s="22" t="s">
        <v>39</v>
      </c>
      <c r="H6" s="20" t="s">
        <v>45</v>
      </c>
      <c r="I6" s="43" t="s">
        <v>46</v>
      </c>
      <c r="J6" s="43"/>
      <c r="K6" s="7" t="str">
        <f>G6</f>
        <v>% D21/20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SUM(C8:C42)</f>
        <v>6689</v>
      </c>
      <c r="D7" s="40"/>
      <c r="E7" s="40">
        <f>SUM(E8:E42)</f>
        <v>7862</v>
      </c>
      <c r="F7" s="40"/>
      <c r="G7" s="9">
        <f>C7/E7-1</f>
        <v>-0.1491986771813788</v>
      </c>
      <c r="H7" s="21">
        <f>SUM(H8:H42)</f>
        <v>14455</v>
      </c>
      <c r="I7" s="40">
        <f>SUM(I8:I42)</f>
        <v>17647</v>
      </c>
      <c r="J7" s="40"/>
      <c r="K7" s="9">
        <f>H7/I7-1</f>
        <v>-0.18088060293534314</v>
      </c>
    </row>
    <row r="8" spans="1:11" ht="15" customHeight="1" x14ac:dyDescent="0.25">
      <c r="A8" s="14">
        <v>1</v>
      </c>
      <c r="B8" s="16" t="s">
        <v>4</v>
      </c>
      <c r="C8" s="23">
        <v>932</v>
      </c>
      <c r="D8" s="24">
        <f t="shared" ref="D8:D42" si="0">RANK(C8,$C$8:$C$42)</f>
        <v>1</v>
      </c>
      <c r="E8" s="27">
        <v>956</v>
      </c>
      <c r="F8" s="24">
        <f t="shared" ref="F8:F42" si="1">RANK(E8,$E$8:$E$42)</f>
        <v>1</v>
      </c>
      <c r="G8" s="12">
        <f t="shared" ref="G8:G42" si="2">IF(ISERROR((C8-E8)/E8), IF(E8=0,IF(C8&gt;0,1,IF(C8=0,0,((C8-E8)/E8)))),(C8-E8)/E8)</f>
        <v>-2.5104602510460251E-2</v>
      </c>
      <c r="H8" s="10">
        <v>2201</v>
      </c>
      <c r="I8" s="29">
        <v>2431</v>
      </c>
      <c r="J8" s="24">
        <f t="shared" ref="J8:J42" si="3">RANK(I8,$I$8:$I$42)</f>
        <v>1</v>
      </c>
      <c r="K8" s="12">
        <f t="shared" ref="K8:K42" si="4">IF(ISERROR((H8-I8)/I8), IF(I8=0,IF(H8&gt;0,1,IF(H8=0,0,((H8-I8)/I8)))),(H8-I8)/I8)</f>
        <v>-9.4611271081859322E-2</v>
      </c>
    </row>
    <row r="9" spans="1:11" ht="15" customHeight="1" x14ac:dyDescent="0.25">
      <c r="A9" s="15">
        <f t="shared" ref="A9:A42" si="5">A8+1</f>
        <v>2</v>
      </c>
      <c r="B9" s="17" t="s">
        <v>8</v>
      </c>
      <c r="C9" s="25">
        <v>846</v>
      </c>
      <c r="D9" s="26">
        <f t="shared" si="0"/>
        <v>2</v>
      </c>
      <c r="E9" s="28">
        <v>883</v>
      </c>
      <c r="F9" s="26">
        <f t="shared" si="1"/>
        <v>2</v>
      </c>
      <c r="G9" s="13">
        <f t="shared" si="2"/>
        <v>-4.1902604756511891E-2</v>
      </c>
      <c r="H9" s="11">
        <v>1720</v>
      </c>
      <c r="I9" s="30">
        <v>1936</v>
      </c>
      <c r="J9" s="26">
        <f t="shared" si="3"/>
        <v>2</v>
      </c>
      <c r="K9" s="13">
        <f t="shared" si="4"/>
        <v>-0.1115702479338843</v>
      </c>
    </row>
    <row r="10" spans="1:11" ht="15" customHeight="1" x14ac:dyDescent="0.25">
      <c r="A10" s="15">
        <f t="shared" si="5"/>
        <v>3</v>
      </c>
      <c r="B10" s="17" t="s">
        <v>7</v>
      </c>
      <c r="C10" s="25">
        <v>560</v>
      </c>
      <c r="D10" s="26">
        <f t="shared" si="0"/>
        <v>3</v>
      </c>
      <c r="E10" s="28">
        <v>446</v>
      </c>
      <c r="F10" s="26">
        <f t="shared" si="1"/>
        <v>6</v>
      </c>
      <c r="G10" s="13">
        <f t="shared" si="2"/>
        <v>0.2556053811659193</v>
      </c>
      <c r="H10" s="11">
        <v>1036</v>
      </c>
      <c r="I10" s="30">
        <v>921</v>
      </c>
      <c r="J10" s="26">
        <f t="shared" si="3"/>
        <v>8</v>
      </c>
      <c r="K10" s="13">
        <f t="shared" si="4"/>
        <v>0.1248642779587405</v>
      </c>
    </row>
    <row r="11" spans="1:11" ht="15" customHeight="1" x14ac:dyDescent="0.25">
      <c r="A11" s="15">
        <f t="shared" si="5"/>
        <v>4</v>
      </c>
      <c r="B11" s="17" t="s">
        <v>5</v>
      </c>
      <c r="C11" s="25">
        <v>491</v>
      </c>
      <c r="D11" s="26">
        <f t="shared" si="0"/>
        <v>4</v>
      </c>
      <c r="E11" s="28">
        <v>775</v>
      </c>
      <c r="F11" s="26">
        <f t="shared" si="1"/>
        <v>3</v>
      </c>
      <c r="G11" s="13">
        <f t="shared" si="2"/>
        <v>-0.36645161290322581</v>
      </c>
      <c r="H11" s="11">
        <v>924</v>
      </c>
      <c r="I11" s="30">
        <v>1694</v>
      </c>
      <c r="J11" s="26">
        <f t="shared" si="3"/>
        <v>3</v>
      </c>
      <c r="K11" s="13">
        <f t="shared" si="4"/>
        <v>-0.45454545454545453</v>
      </c>
    </row>
    <row r="12" spans="1:11" ht="15" customHeight="1" x14ac:dyDescent="0.25">
      <c r="A12" s="15">
        <f t="shared" si="5"/>
        <v>5</v>
      </c>
      <c r="B12" s="17" t="s">
        <v>14</v>
      </c>
      <c r="C12" s="25">
        <v>342</v>
      </c>
      <c r="D12" s="26">
        <f t="shared" si="0"/>
        <v>5</v>
      </c>
      <c r="E12" s="28">
        <v>539</v>
      </c>
      <c r="F12" s="26">
        <f t="shared" si="1"/>
        <v>5</v>
      </c>
      <c r="G12" s="13">
        <f t="shared" si="2"/>
        <v>-0.36549165120593691</v>
      </c>
      <c r="H12" s="11">
        <v>888</v>
      </c>
      <c r="I12" s="30">
        <v>1313</v>
      </c>
      <c r="J12" s="26">
        <f t="shared" si="3"/>
        <v>4</v>
      </c>
      <c r="K12" s="13">
        <f t="shared" si="4"/>
        <v>-0.32368621477532367</v>
      </c>
    </row>
    <row r="13" spans="1:11" ht="15" customHeight="1" x14ac:dyDescent="0.25">
      <c r="A13" s="15">
        <f t="shared" si="5"/>
        <v>6</v>
      </c>
      <c r="B13" s="17" t="s">
        <v>10</v>
      </c>
      <c r="C13" s="25">
        <v>329</v>
      </c>
      <c r="D13" s="26">
        <f t="shared" si="0"/>
        <v>6</v>
      </c>
      <c r="E13" s="28">
        <v>555</v>
      </c>
      <c r="F13" s="26">
        <f t="shared" si="1"/>
        <v>4</v>
      </c>
      <c r="G13" s="13">
        <f t="shared" si="2"/>
        <v>-0.40720720720720721</v>
      </c>
      <c r="H13" s="11">
        <v>753</v>
      </c>
      <c r="I13" s="30">
        <v>1034</v>
      </c>
      <c r="J13" s="26">
        <f t="shared" si="3"/>
        <v>6</v>
      </c>
      <c r="K13" s="13">
        <f t="shared" si="4"/>
        <v>-0.27176015473887816</v>
      </c>
    </row>
    <row r="14" spans="1:11" ht="15" customHeight="1" x14ac:dyDescent="0.25">
      <c r="A14" s="15">
        <f t="shared" si="5"/>
        <v>7</v>
      </c>
      <c r="B14" s="17" t="s">
        <v>9</v>
      </c>
      <c r="C14" s="25">
        <v>301</v>
      </c>
      <c r="D14" s="26">
        <f t="shared" si="0"/>
        <v>7</v>
      </c>
      <c r="E14" s="28">
        <v>375</v>
      </c>
      <c r="F14" s="26">
        <f t="shared" si="1"/>
        <v>9</v>
      </c>
      <c r="G14" s="13">
        <f t="shared" si="2"/>
        <v>-0.19733333333333333</v>
      </c>
      <c r="H14" s="11">
        <v>677</v>
      </c>
      <c r="I14" s="30">
        <v>961</v>
      </c>
      <c r="J14" s="26">
        <f t="shared" si="3"/>
        <v>7</v>
      </c>
      <c r="K14" s="13">
        <f t="shared" si="4"/>
        <v>-0.29552549427679503</v>
      </c>
    </row>
    <row r="15" spans="1:11" ht="15" customHeight="1" x14ac:dyDescent="0.25">
      <c r="A15" s="15">
        <f t="shared" si="5"/>
        <v>8</v>
      </c>
      <c r="B15" s="17" t="s">
        <v>11</v>
      </c>
      <c r="C15" s="25">
        <v>292</v>
      </c>
      <c r="D15" s="26">
        <f t="shared" si="0"/>
        <v>10</v>
      </c>
      <c r="E15" s="28">
        <v>291</v>
      </c>
      <c r="F15" s="26">
        <f t="shared" si="1"/>
        <v>11</v>
      </c>
      <c r="G15" s="13">
        <f t="shared" si="2"/>
        <v>3.4364261168384879E-3</v>
      </c>
      <c r="H15" s="11">
        <v>659</v>
      </c>
      <c r="I15" s="30">
        <v>590</v>
      </c>
      <c r="J15" s="26">
        <f t="shared" si="3"/>
        <v>12</v>
      </c>
      <c r="K15" s="13">
        <f t="shared" si="4"/>
        <v>0.11694915254237288</v>
      </c>
    </row>
    <row r="16" spans="1:11" ht="15" customHeight="1" x14ac:dyDescent="0.25">
      <c r="A16" s="15">
        <f t="shared" si="5"/>
        <v>9</v>
      </c>
      <c r="B16" s="17" t="s">
        <v>17</v>
      </c>
      <c r="C16" s="25">
        <v>298</v>
      </c>
      <c r="D16" s="26">
        <f t="shared" si="0"/>
        <v>8</v>
      </c>
      <c r="E16" s="28">
        <v>317</v>
      </c>
      <c r="F16" s="26">
        <f t="shared" si="1"/>
        <v>10</v>
      </c>
      <c r="G16" s="13">
        <f t="shared" si="2"/>
        <v>-5.993690851735016E-2</v>
      </c>
      <c r="H16" s="11">
        <v>652</v>
      </c>
      <c r="I16" s="30">
        <v>631</v>
      </c>
      <c r="J16" s="26">
        <f t="shared" si="3"/>
        <v>9</v>
      </c>
      <c r="K16" s="13">
        <f t="shared" si="4"/>
        <v>3.328050713153724E-2</v>
      </c>
    </row>
    <row r="17" spans="1:11" ht="15" customHeight="1" x14ac:dyDescent="0.25">
      <c r="A17" s="15">
        <f t="shared" si="5"/>
        <v>10</v>
      </c>
      <c r="B17" s="17" t="s">
        <v>13</v>
      </c>
      <c r="C17" s="25">
        <v>290</v>
      </c>
      <c r="D17" s="26">
        <f t="shared" si="0"/>
        <v>11</v>
      </c>
      <c r="E17" s="28">
        <v>210</v>
      </c>
      <c r="F17" s="26">
        <f t="shared" si="1"/>
        <v>15</v>
      </c>
      <c r="G17" s="13">
        <f t="shared" si="2"/>
        <v>0.38095238095238093</v>
      </c>
      <c r="H17" s="11">
        <v>603</v>
      </c>
      <c r="I17" s="30">
        <v>450</v>
      </c>
      <c r="J17" s="26">
        <f t="shared" si="3"/>
        <v>16</v>
      </c>
      <c r="K17" s="13">
        <f t="shared" si="4"/>
        <v>0.34</v>
      </c>
    </row>
    <row r="18" spans="1:11" ht="15" customHeight="1" x14ac:dyDescent="0.25">
      <c r="A18" s="15">
        <f t="shared" si="5"/>
        <v>11</v>
      </c>
      <c r="B18" s="17" t="s">
        <v>6</v>
      </c>
      <c r="C18" s="25">
        <v>293</v>
      </c>
      <c r="D18" s="26">
        <f t="shared" si="0"/>
        <v>9</v>
      </c>
      <c r="E18" s="28">
        <v>443</v>
      </c>
      <c r="F18" s="26">
        <f t="shared" si="1"/>
        <v>7</v>
      </c>
      <c r="G18" s="13">
        <f t="shared" si="2"/>
        <v>-0.33860045146726864</v>
      </c>
      <c r="H18" s="11">
        <v>557</v>
      </c>
      <c r="I18" s="30">
        <v>1142</v>
      </c>
      <c r="J18" s="26">
        <f t="shared" si="3"/>
        <v>5</v>
      </c>
      <c r="K18" s="13">
        <f t="shared" si="4"/>
        <v>-0.51225919439579681</v>
      </c>
    </row>
    <row r="19" spans="1:11" ht="15" customHeight="1" x14ac:dyDescent="0.25">
      <c r="A19" s="15">
        <f t="shared" si="5"/>
        <v>12</v>
      </c>
      <c r="B19" s="17" t="s">
        <v>15</v>
      </c>
      <c r="C19" s="25">
        <v>228</v>
      </c>
      <c r="D19" s="26">
        <f t="shared" si="0"/>
        <v>13</v>
      </c>
      <c r="E19" s="28">
        <v>237</v>
      </c>
      <c r="F19" s="26">
        <f t="shared" si="1"/>
        <v>13</v>
      </c>
      <c r="G19" s="13">
        <f t="shared" si="2"/>
        <v>-3.7974683544303799E-2</v>
      </c>
      <c r="H19" s="11">
        <v>550</v>
      </c>
      <c r="I19" s="30">
        <v>521</v>
      </c>
      <c r="J19" s="26">
        <f t="shared" si="3"/>
        <v>14</v>
      </c>
      <c r="K19" s="13">
        <f t="shared" si="4"/>
        <v>5.5662188099808059E-2</v>
      </c>
    </row>
    <row r="20" spans="1:11" ht="15" customHeight="1" x14ac:dyDescent="0.25">
      <c r="A20" s="15">
        <f t="shared" si="5"/>
        <v>13</v>
      </c>
      <c r="B20" s="17" t="s">
        <v>21</v>
      </c>
      <c r="C20" s="25">
        <v>226</v>
      </c>
      <c r="D20" s="26">
        <f t="shared" si="0"/>
        <v>14</v>
      </c>
      <c r="E20" s="28">
        <v>215</v>
      </c>
      <c r="F20" s="26">
        <f t="shared" si="1"/>
        <v>14</v>
      </c>
      <c r="G20" s="13">
        <f t="shared" si="2"/>
        <v>5.1162790697674418E-2</v>
      </c>
      <c r="H20" s="11">
        <v>519</v>
      </c>
      <c r="I20" s="30">
        <v>593</v>
      </c>
      <c r="J20" s="26">
        <f t="shared" si="3"/>
        <v>11</v>
      </c>
      <c r="K20" s="13">
        <f t="shared" si="4"/>
        <v>-0.12478920741989882</v>
      </c>
    </row>
    <row r="21" spans="1:11" ht="15" customHeight="1" x14ac:dyDescent="0.25">
      <c r="A21" s="15">
        <f t="shared" si="5"/>
        <v>14</v>
      </c>
      <c r="B21" s="17" t="s">
        <v>16</v>
      </c>
      <c r="C21" s="25">
        <v>242</v>
      </c>
      <c r="D21" s="26">
        <f t="shared" si="0"/>
        <v>12</v>
      </c>
      <c r="E21" s="28">
        <v>190</v>
      </c>
      <c r="F21" s="26">
        <f t="shared" si="1"/>
        <v>16</v>
      </c>
      <c r="G21" s="13">
        <f t="shared" si="2"/>
        <v>0.27368421052631581</v>
      </c>
      <c r="H21" s="11">
        <v>477</v>
      </c>
      <c r="I21" s="30">
        <v>548</v>
      </c>
      <c r="J21" s="26">
        <f t="shared" si="3"/>
        <v>13</v>
      </c>
      <c r="K21" s="13">
        <f t="shared" si="4"/>
        <v>-0.12956204379562045</v>
      </c>
    </row>
    <row r="22" spans="1:11" ht="15" customHeight="1" x14ac:dyDescent="0.25">
      <c r="A22" s="15">
        <f t="shared" si="5"/>
        <v>15</v>
      </c>
      <c r="B22" s="17" t="s">
        <v>18</v>
      </c>
      <c r="C22" s="25">
        <v>197</v>
      </c>
      <c r="D22" s="26">
        <f t="shared" si="0"/>
        <v>15</v>
      </c>
      <c r="E22" s="28">
        <v>254</v>
      </c>
      <c r="F22" s="26">
        <f t="shared" si="1"/>
        <v>12</v>
      </c>
      <c r="G22" s="13">
        <f t="shared" si="2"/>
        <v>-0.22440944881889763</v>
      </c>
      <c r="H22" s="11">
        <v>450</v>
      </c>
      <c r="I22" s="30">
        <v>517</v>
      </c>
      <c r="J22" s="26">
        <f t="shared" si="3"/>
        <v>15</v>
      </c>
      <c r="K22" s="13">
        <f t="shared" si="4"/>
        <v>-0.12959381044487428</v>
      </c>
    </row>
    <row r="23" spans="1:11" ht="15" customHeight="1" x14ac:dyDescent="0.25">
      <c r="A23" s="15">
        <f t="shared" si="5"/>
        <v>16</v>
      </c>
      <c r="B23" s="17" t="s">
        <v>19</v>
      </c>
      <c r="C23" s="25">
        <v>109</v>
      </c>
      <c r="D23" s="26">
        <f t="shared" si="0"/>
        <v>17</v>
      </c>
      <c r="E23" s="28">
        <v>101</v>
      </c>
      <c r="F23" s="26">
        <f t="shared" si="1"/>
        <v>20</v>
      </c>
      <c r="G23" s="13">
        <f t="shared" si="2"/>
        <v>7.9207920792079209E-2</v>
      </c>
      <c r="H23" s="11">
        <v>298</v>
      </c>
      <c r="I23" s="30">
        <v>292</v>
      </c>
      <c r="J23" s="26">
        <f t="shared" si="3"/>
        <v>18</v>
      </c>
      <c r="K23" s="13">
        <f t="shared" si="4"/>
        <v>2.0547945205479451E-2</v>
      </c>
    </row>
    <row r="24" spans="1:11" ht="15" customHeight="1" x14ac:dyDescent="0.25">
      <c r="A24" s="15">
        <f t="shared" si="5"/>
        <v>17</v>
      </c>
      <c r="B24" s="17" t="s">
        <v>12</v>
      </c>
      <c r="C24" s="25">
        <v>167</v>
      </c>
      <c r="D24" s="26">
        <f t="shared" si="0"/>
        <v>16</v>
      </c>
      <c r="E24" s="28">
        <v>408</v>
      </c>
      <c r="F24" s="26">
        <f t="shared" si="1"/>
        <v>8</v>
      </c>
      <c r="G24" s="13">
        <f t="shared" si="2"/>
        <v>-0.59068627450980393</v>
      </c>
      <c r="H24" s="11">
        <v>295</v>
      </c>
      <c r="I24" s="30">
        <v>618</v>
      </c>
      <c r="J24" s="26">
        <f t="shared" si="3"/>
        <v>10</v>
      </c>
      <c r="K24" s="13">
        <f t="shared" si="4"/>
        <v>-0.52265372168284785</v>
      </c>
    </row>
    <row r="25" spans="1:11" ht="15" customHeight="1" x14ac:dyDescent="0.25">
      <c r="A25" s="15">
        <f t="shared" si="5"/>
        <v>18</v>
      </c>
      <c r="B25" s="17" t="s">
        <v>22</v>
      </c>
      <c r="C25" s="25">
        <v>107</v>
      </c>
      <c r="D25" s="26">
        <f t="shared" si="0"/>
        <v>18</v>
      </c>
      <c r="E25" s="28">
        <v>123</v>
      </c>
      <c r="F25" s="26">
        <f t="shared" si="1"/>
        <v>19</v>
      </c>
      <c r="G25" s="13">
        <f t="shared" si="2"/>
        <v>-0.13008130081300814</v>
      </c>
      <c r="H25" s="11">
        <v>272</v>
      </c>
      <c r="I25" s="30">
        <v>217</v>
      </c>
      <c r="J25" s="26">
        <f t="shared" si="3"/>
        <v>20</v>
      </c>
      <c r="K25" s="13">
        <f t="shared" si="4"/>
        <v>0.25345622119815669</v>
      </c>
    </row>
    <row r="26" spans="1:11" ht="15" customHeight="1" x14ac:dyDescent="0.25">
      <c r="A26" s="15">
        <f t="shared" si="5"/>
        <v>19</v>
      </c>
      <c r="B26" s="17" t="s">
        <v>27</v>
      </c>
      <c r="C26" s="25">
        <v>98</v>
      </c>
      <c r="D26" s="26">
        <f t="shared" si="0"/>
        <v>20</v>
      </c>
      <c r="E26" s="28">
        <v>129</v>
      </c>
      <c r="F26" s="26">
        <f t="shared" si="1"/>
        <v>18</v>
      </c>
      <c r="G26" s="13">
        <f t="shared" si="2"/>
        <v>-0.24031007751937986</v>
      </c>
      <c r="H26" s="11">
        <v>224</v>
      </c>
      <c r="I26" s="30">
        <v>289</v>
      </c>
      <c r="J26" s="26">
        <f t="shared" si="3"/>
        <v>19</v>
      </c>
      <c r="K26" s="13">
        <f t="shared" si="4"/>
        <v>-0.22491349480968859</v>
      </c>
    </row>
    <row r="27" spans="1:11" ht="15" customHeight="1" x14ac:dyDescent="0.25">
      <c r="A27" s="15">
        <f t="shared" si="5"/>
        <v>20</v>
      </c>
      <c r="B27" s="17" t="s">
        <v>20</v>
      </c>
      <c r="C27" s="25">
        <v>83</v>
      </c>
      <c r="D27" s="26">
        <f t="shared" si="0"/>
        <v>21</v>
      </c>
      <c r="E27" s="28">
        <v>189</v>
      </c>
      <c r="F27" s="26">
        <f t="shared" si="1"/>
        <v>17</v>
      </c>
      <c r="G27" s="13">
        <f t="shared" si="2"/>
        <v>-0.56084656084656082</v>
      </c>
      <c r="H27" s="11">
        <v>189</v>
      </c>
      <c r="I27" s="30">
        <v>399</v>
      </c>
      <c r="J27" s="26">
        <f t="shared" si="3"/>
        <v>17</v>
      </c>
      <c r="K27" s="13">
        <f t="shared" si="4"/>
        <v>-0.52631578947368418</v>
      </c>
    </row>
    <row r="28" spans="1:11" ht="15" customHeight="1" x14ac:dyDescent="0.25">
      <c r="A28" s="15">
        <f t="shared" si="5"/>
        <v>21</v>
      </c>
      <c r="B28" s="17" t="s">
        <v>24</v>
      </c>
      <c r="C28" s="25">
        <v>107</v>
      </c>
      <c r="D28" s="26">
        <f t="shared" si="0"/>
        <v>18</v>
      </c>
      <c r="E28" s="28">
        <v>76</v>
      </c>
      <c r="F28" s="26">
        <f t="shared" si="1"/>
        <v>21</v>
      </c>
      <c r="G28" s="13">
        <f t="shared" si="2"/>
        <v>0.40789473684210525</v>
      </c>
      <c r="H28" s="11">
        <v>178</v>
      </c>
      <c r="I28" s="30">
        <v>166</v>
      </c>
      <c r="J28" s="26">
        <f t="shared" si="3"/>
        <v>21</v>
      </c>
      <c r="K28" s="13">
        <f t="shared" si="4"/>
        <v>7.2289156626506021E-2</v>
      </c>
    </row>
    <row r="29" spans="1:11" ht="15" customHeight="1" x14ac:dyDescent="0.25">
      <c r="A29" s="15">
        <f t="shared" si="5"/>
        <v>22</v>
      </c>
      <c r="B29" s="17" t="s">
        <v>30</v>
      </c>
      <c r="C29" s="25">
        <v>29</v>
      </c>
      <c r="D29" s="26">
        <f t="shared" si="0"/>
        <v>23</v>
      </c>
      <c r="E29" s="28">
        <v>18</v>
      </c>
      <c r="F29" s="26">
        <f t="shared" si="1"/>
        <v>24</v>
      </c>
      <c r="G29" s="13">
        <f t="shared" si="2"/>
        <v>0.61111111111111116</v>
      </c>
      <c r="H29" s="11">
        <v>113</v>
      </c>
      <c r="I29" s="30">
        <v>47</v>
      </c>
      <c r="J29" s="26">
        <f t="shared" si="3"/>
        <v>24</v>
      </c>
      <c r="K29" s="13">
        <f t="shared" si="4"/>
        <v>1.4042553191489362</v>
      </c>
    </row>
    <row r="30" spans="1:11" ht="15" customHeight="1" x14ac:dyDescent="0.25">
      <c r="A30" s="15">
        <f t="shared" si="5"/>
        <v>23</v>
      </c>
      <c r="B30" s="17" t="s">
        <v>25</v>
      </c>
      <c r="C30" s="25">
        <v>39</v>
      </c>
      <c r="D30" s="26">
        <f t="shared" si="0"/>
        <v>22</v>
      </c>
      <c r="E30" s="28">
        <v>31</v>
      </c>
      <c r="F30" s="26">
        <f t="shared" si="1"/>
        <v>23</v>
      </c>
      <c r="G30" s="13">
        <f t="shared" si="2"/>
        <v>0.25806451612903225</v>
      </c>
      <c r="H30" s="11">
        <v>59</v>
      </c>
      <c r="I30" s="30">
        <v>92</v>
      </c>
      <c r="J30" s="26">
        <f t="shared" si="3"/>
        <v>23</v>
      </c>
      <c r="K30" s="13">
        <f t="shared" si="4"/>
        <v>-0.35869565217391303</v>
      </c>
    </row>
    <row r="31" spans="1:11" ht="15" customHeight="1" x14ac:dyDescent="0.25">
      <c r="A31" s="15">
        <f t="shared" si="5"/>
        <v>24</v>
      </c>
      <c r="B31" s="17" t="s">
        <v>28</v>
      </c>
      <c r="C31" s="25">
        <v>18</v>
      </c>
      <c r="D31" s="26">
        <f t="shared" si="0"/>
        <v>25</v>
      </c>
      <c r="E31" s="28">
        <v>39</v>
      </c>
      <c r="F31" s="26">
        <f t="shared" si="1"/>
        <v>22</v>
      </c>
      <c r="G31" s="13">
        <f t="shared" si="2"/>
        <v>-0.53846153846153844</v>
      </c>
      <c r="H31" s="11">
        <v>45</v>
      </c>
      <c r="I31" s="30">
        <v>97</v>
      </c>
      <c r="J31" s="26">
        <f t="shared" si="3"/>
        <v>22</v>
      </c>
      <c r="K31" s="13">
        <f t="shared" si="4"/>
        <v>-0.53608247422680411</v>
      </c>
    </row>
    <row r="32" spans="1:11" ht="15" customHeight="1" x14ac:dyDescent="0.25">
      <c r="A32" s="15">
        <f t="shared" si="5"/>
        <v>25</v>
      </c>
      <c r="B32" s="17" t="s">
        <v>35</v>
      </c>
      <c r="C32" s="25">
        <v>19</v>
      </c>
      <c r="D32" s="26">
        <f t="shared" si="0"/>
        <v>24</v>
      </c>
      <c r="E32" s="28">
        <v>10</v>
      </c>
      <c r="F32" s="26">
        <f t="shared" si="1"/>
        <v>26</v>
      </c>
      <c r="G32" s="13">
        <f t="shared" si="2"/>
        <v>0.9</v>
      </c>
      <c r="H32" s="11">
        <v>34</v>
      </c>
      <c r="I32" s="30">
        <v>28</v>
      </c>
      <c r="J32" s="26">
        <f t="shared" si="3"/>
        <v>26</v>
      </c>
      <c r="K32" s="13">
        <f t="shared" si="4"/>
        <v>0.21428571428571427</v>
      </c>
    </row>
    <row r="33" spans="1:11" ht="15" customHeight="1" x14ac:dyDescent="0.25">
      <c r="A33" s="15">
        <f t="shared" si="5"/>
        <v>26</v>
      </c>
      <c r="B33" s="17" t="s">
        <v>29</v>
      </c>
      <c r="C33" s="25">
        <v>14</v>
      </c>
      <c r="D33" s="26">
        <f t="shared" si="0"/>
        <v>26</v>
      </c>
      <c r="E33" s="28">
        <v>8</v>
      </c>
      <c r="F33" s="26">
        <f t="shared" si="1"/>
        <v>28</v>
      </c>
      <c r="G33" s="13">
        <f t="shared" si="2"/>
        <v>0.75</v>
      </c>
      <c r="H33" s="11">
        <v>26</v>
      </c>
      <c r="I33" s="30">
        <v>26</v>
      </c>
      <c r="J33" s="26">
        <f t="shared" si="3"/>
        <v>27</v>
      </c>
      <c r="K33" s="13">
        <f t="shared" si="4"/>
        <v>0</v>
      </c>
    </row>
    <row r="34" spans="1:11" ht="15" customHeight="1" x14ac:dyDescent="0.25">
      <c r="A34" s="15">
        <f t="shared" si="5"/>
        <v>27</v>
      </c>
      <c r="B34" s="17" t="s">
        <v>32</v>
      </c>
      <c r="C34" s="25">
        <v>9</v>
      </c>
      <c r="D34" s="26">
        <f t="shared" si="0"/>
        <v>27</v>
      </c>
      <c r="E34" s="28">
        <v>9</v>
      </c>
      <c r="F34" s="26">
        <f t="shared" si="1"/>
        <v>27</v>
      </c>
      <c r="G34" s="13">
        <f t="shared" si="2"/>
        <v>0</v>
      </c>
      <c r="H34" s="11">
        <v>16</v>
      </c>
      <c r="I34" s="30">
        <v>15</v>
      </c>
      <c r="J34" s="26">
        <f t="shared" si="3"/>
        <v>29</v>
      </c>
      <c r="K34" s="13">
        <f t="shared" si="4"/>
        <v>6.6666666666666666E-2</v>
      </c>
    </row>
    <row r="35" spans="1:11" ht="15" customHeight="1" x14ac:dyDescent="0.25">
      <c r="A35" s="15">
        <f t="shared" si="5"/>
        <v>28</v>
      </c>
      <c r="B35" s="17" t="s">
        <v>23</v>
      </c>
      <c r="C35" s="25">
        <v>8</v>
      </c>
      <c r="D35" s="26">
        <f t="shared" si="0"/>
        <v>28</v>
      </c>
      <c r="E35" s="28">
        <v>2</v>
      </c>
      <c r="F35" s="26">
        <f t="shared" si="1"/>
        <v>32</v>
      </c>
      <c r="G35" s="13">
        <f t="shared" si="2"/>
        <v>3</v>
      </c>
      <c r="H35" s="11">
        <v>14</v>
      </c>
      <c r="I35" s="30">
        <v>5</v>
      </c>
      <c r="J35" s="26">
        <f t="shared" si="3"/>
        <v>32</v>
      </c>
      <c r="K35" s="13">
        <f t="shared" si="4"/>
        <v>1.8</v>
      </c>
    </row>
    <row r="36" spans="1:11" ht="15" customHeight="1" x14ac:dyDescent="0.25">
      <c r="A36" s="15">
        <f t="shared" si="5"/>
        <v>29</v>
      </c>
      <c r="B36" s="17" t="s">
        <v>34</v>
      </c>
      <c r="C36" s="25">
        <v>5</v>
      </c>
      <c r="D36" s="26">
        <f t="shared" si="0"/>
        <v>29</v>
      </c>
      <c r="E36" s="28">
        <v>7</v>
      </c>
      <c r="F36" s="26">
        <f t="shared" si="1"/>
        <v>29</v>
      </c>
      <c r="G36" s="13">
        <f t="shared" si="2"/>
        <v>-0.2857142857142857</v>
      </c>
      <c r="H36" s="11">
        <v>7</v>
      </c>
      <c r="I36" s="30">
        <v>21</v>
      </c>
      <c r="J36" s="26">
        <f t="shared" si="3"/>
        <v>28</v>
      </c>
      <c r="K36" s="13">
        <f t="shared" si="4"/>
        <v>-0.66666666666666663</v>
      </c>
    </row>
    <row r="37" spans="1:11" ht="15" customHeight="1" x14ac:dyDescent="0.25">
      <c r="A37" s="15">
        <f t="shared" si="5"/>
        <v>30</v>
      </c>
      <c r="B37" s="17" t="s">
        <v>38</v>
      </c>
      <c r="C37" s="25">
        <v>3</v>
      </c>
      <c r="D37" s="26">
        <f t="shared" si="0"/>
        <v>30</v>
      </c>
      <c r="E37" s="28">
        <v>0</v>
      </c>
      <c r="F37" s="26">
        <f t="shared" si="1"/>
        <v>34</v>
      </c>
      <c r="G37" s="13">
        <f t="shared" si="2"/>
        <v>1</v>
      </c>
      <c r="H37" s="11">
        <v>5</v>
      </c>
      <c r="I37" s="30">
        <v>0</v>
      </c>
      <c r="J37" s="26">
        <f t="shared" si="3"/>
        <v>34</v>
      </c>
      <c r="K37" s="13">
        <f t="shared" si="4"/>
        <v>1</v>
      </c>
    </row>
    <row r="38" spans="1:11" ht="15" customHeight="1" x14ac:dyDescent="0.25">
      <c r="A38" s="15">
        <f t="shared" si="5"/>
        <v>31</v>
      </c>
      <c r="B38" s="17" t="s">
        <v>26</v>
      </c>
      <c r="C38" s="25">
        <v>3</v>
      </c>
      <c r="D38" s="26">
        <f t="shared" si="0"/>
        <v>30</v>
      </c>
      <c r="E38" s="28">
        <v>18</v>
      </c>
      <c r="F38" s="26">
        <f t="shared" si="1"/>
        <v>24</v>
      </c>
      <c r="G38" s="13">
        <f t="shared" si="2"/>
        <v>-0.83333333333333337</v>
      </c>
      <c r="H38" s="11">
        <v>5</v>
      </c>
      <c r="I38" s="30">
        <v>35</v>
      </c>
      <c r="J38" s="26">
        <f t="shared" si="3"/>
        <v>25</v>
      </c>
      <c r="K38" s="13">
        <f t="shared" si="4"/>
        <v>-0.8571428571428571</v>
      </c>
    </row>
    <row r="39" spans="1:11" ht="15" customHeight="1" x14ac:dyDescent="0.25">
      <c r="A39" s="15">
        <f t="shared" si="5"/>
        <v>32</v>
      </c>
      <c r="B39" s="17" t="s">
        <v>31</v>
      </c>
      <c r="C39" s="25">
        <v>3</v>
      </c>
      <c r="D39" s="26">
        <f t="shared" si="0"/>
        <v>30</v>
      </c>
      <c r="E39" s="28">
        <v>3</v>
      </c>
      <c r="F39" s="26">
        <f t="shared" si="1"/>
        <v>31</v>
      </c>
      <c r="G39" s="13">
        <f t="shared" si="2"/>
        <v>0</v>
      </c>
      <c r="H39" s="11">
        <v>4</v>
      </c>
      <c r="I39" s="30">
        <v>9</v>
      </c>
      <c r="J39" s="26">
        <f t="shared" si="3"/>
        <v>30</v>
      </c>
      <c r="K39" s="13">
        <f t="shared" si="4"/>
        <v>-0.55555555555555558</v>
      </c>
    </row>
    <row r="40" spans="1:11" ht="15" customHeight="1" x14ac:dyDescent="0.25">
      <c r="A40" s="15">
        <f t="shared" si="5"/>
        <v>33</v>
      </c>
      <c r="B40" s="17" t="s">
        <v>37</v>
      </c>
      <c r="C40" s="25">
        <v>1</v>
      </c>
      <c r="D40" s="26">
        <f t="shared" si="0"/>
        <v>33</v>
      </c>
      <c r="E40" s="28">
        <v>0</v>
      </c>
      <c r="F40" s="26">
        <f t="shared" si="1"/>
        <v>34</v>
      </c>
      <c r="G40" s="13">
        <f t="shared" si="2"/>
        <v>1</v>
      </c>
      <c r="H40" s="11">
        <v>4</v>
      </c>
      <c r="I40" s="30">
        <v>0</v>
      </c>
      <c r="J40" s="26">
        <f t="shared" si="3"/>
        <v>34</v>
      </c>
      <c r="K40" s="13">
        <f t="shared" si="4"/>
        <v>1</v>
      </c>
    </row>
    <row r="41" spans="1:11" ht="15" customHeight="1" x14ac:dyDescent="0.25">
      <c r="A41" s="15">
        <f t="shared" si="5"/>
        <v>34</v>
      </c>
      <c r="B41" s="17" t="s">
        <v>33</v>
      </c>
      <c r="C41" s="25">
        <v>0</v>
      </c>
      <c r="D41" s="26">
        <f t="shared" si="0"/>
        <v>34</v>
      </c>
      <c r="E41" s="28">
        <v>4</v>
      </c>
      <c r="F41" s="26">
        <f t="shared" si="1"/>
        <v>30</v>
      </c>
      <c r="G41" s="13">
        <f t="shared" si="2"/>
        <v>-1</v>
      </c>
      <c r="H41" s="11">
        <v>1</v>
      </c>
      <c r="I41" s="30">
        <v>7</v>
      </c>
      <c r="J41" s="26">
        <f t="shared" si="3"/>
        <v>31</v>
      </c>
      <c r="K41" s="13">
        <f t="shared" si="4"/>
        <v>-0.8571428571428571</v>
      </c>
    </row>
    <row r="42" spans="1:11" ht="15" customHeight="1" thickBot="1" x14ac:dyDescent="0.3">
      <c r="A42" s="31">
        <f t="shared" si="5"/>
        <v>35</v>
      </c>
      <c r="B42" s="32" t="s">
        <v>36</v>
      </c>
      <c r="C42" s="33">
        <v>0</v>
      </c>
      <c r="D42" s="34">
        <f t="shared" si="0"/>
        <v>34</v>
      </c>
      <c r="E42" s="35">
        <v>1</v>
      </c>
      <c r="F42" s="34">
        <f t="shared" si="1"/>
        <v>33</v>
      </c>
      <c r="G42" s="36">
        <f t="shared" si="2"/>
        <v>-1</v>
      </c>
      <c r="H42" s="37">
        <v>0</v>
      </c>
      <c r="I42" s="38">
        <v>2</v>
      </c>
      <c r="J42" s="34">
        <f t="shared" si="3"/>
        <v>33</v>
      </c>
      <c r="K42" s="36">
        <f t="shared" si="4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2 K8:K42">
    <cfRule type="cellIs" dxfId="0" priority="53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G8:G42</xm:sqref>
        </x14:conditionalFormatting>
        <x14:conditionalFormatting xmlns:xm="http://schemas.microsoft.com/office/excel/2006/main">
          <x14:cfRule type="iconSet" priority="8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D2120_February21</vt:lpstr>
      <vt:lpstr>D2120_February21!Print_Area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2021-02-15T12:37:44Z</cp:lastPrinted>
  <dcterms:created xsi:type="dcterms:W3CDTF">2014-06-13T11:16:12Z</dcterms:created>
  <dcterms:modified xsi:type="dcterms:W3CDTF">2021-03-16T11:37:32Z</dcterms:modified>
</cp:coreProperties>
</file>