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2019_August20" sheetId="1" r:id="rId1"/>
  </sheets>
  <definedNames>
    <definedName name="_xlnm.Print_Area" localSheetId="0">D2019_August20!$A$1:$K$45</definedName>
  </definedNames>
  <calcPr calcId="144525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K43" i="1"/>
  <c r="K44" i="1"/>
  <c r="G43" i="1"/>
  <c r="G44" i="1"/>
  <c r="A41" i="1"/>
  <c r="A42" i="1" s="1"/>
  <c r="A43" i="1" s="1"/>
  <c r="A44" i="1" s="1"/>
  <c r="A45" i="1" s="1"/>
  <c r="K41" i="1" l="1"/>
  <c r="K40" i="1"/>
  <c r="G41" i="1"/>
  <c r="G40" i="1"/>
  <c r="K39" i="1" l="1"/>
  <c r="G39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2" i="1"/>
  <c r="K45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2" i="1"/>
  <c r="G45" i="1"/>
  <c r="J8" i="1" l="1"/>
  <c r="F8" i="1"/>
  <c r="D8" i="1"/>
  <c r="I7" i="1"/>
  <c r="H7" i="1"/>
  <c r="E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K8" i="1"/>
  <c r="K6" i="1"/>
</calcChain>
</file>

<file path=xl/sharedStrings.xml><?xml version="1.0" encoding="utf-8"?>
<sst xmlns="http://schemas.openxmlformats.org/spreadsheetml/2006/main" count="50" uniqueCount="50">
  <si>
    <t xml:space="preserve">ΕΤΗΣΙΕΣ ΤΑΞΙΝΟΜΗΣΕΙΣ ΕΠΙΒΑΤΙΚΩΝ ΟΧΗΜΑΤΩΝ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</si>
  <si>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</si>
  <si>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</si>
  <si>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</si>
  <si>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</si>
  <si>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</si>
  <si>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</si>
  <si>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</si>
  <si>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</si>
  <si>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</si>
  <si>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</si>
  <si>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</si>
  <si>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</si>
  <si>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</si>
  <si>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</si>
  <si>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</si>
  <si>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</si>
  <si>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</si>
  <si>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</si>
  <si>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</si>
  <si>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</si>
  <si>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</si>
  <si>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</si>
  <si>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</si>
  <si>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</si>
  <si>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</si>
  <si>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</si>
  <si>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</si>
  <si>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</si>
  <si>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</si>
  <si>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</si>
  <si>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</si>
  <si>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</si>
  <si>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</si>
  <si>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</si>
  <si>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</si>
  <si>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</si>
  <si>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CHEVROLET</t>
  </si>
  <si>
    <t>% D20/19</t>
  </si>
  <si>
    <t>DFM</t>
  </si>
  <si>
    <t>TESLA</t>
  </si>
  <si>
    <t>BENTLEY</t>
  </si>
  <si>
    <t>SSANGYONG</t>
  </si>
  <si>
    <t>MASERATI</t>
  </si>
  <si>
    <t xml:space="preserve">PC CAR'S REGISTRATIONS </t>
  </si>
  <si>
    <t>August '20 -YTD</t>
  </si>
  <si>
    <t>Aug. '20</t>
  </si>
  <si>
    <t>Aug. '19</t>
  </si>
  <si>
    <t>Aug. '20 - YTD</t>
  </si>
  <si>
    <t>Aug. '19 -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</si>
</sst>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0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0" fontId="6" fillId="2" borderId="30" xfId="2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3" fontId="7" fillId="3" borderId="33" xfId="0" applyNumberFormat="1" applyFont="1" applyFill="1" applyBorder="1" applyAlignment="1">
      <alignment horizontal="center" vertical="center" wrapText="1"/>
    </xf>
    <xf numFmtId="3" fontId="6" fillId="2" borderId="34" xfId="0" applyNumberFormat="1" applyFont="1" applyFill="1" applyBorder="1" applyAlignment="1">
      <alignment horizontal="center" vertical="center" wrapText="1"/>
    </xf>
    <xf numFmtId="3" fontId="6" fillId="3" borderId="33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19323</xdr:rowOff>
    </xdr:from>
    <xdr:to>
      <xdr:col>10</xdr:col>
      <xdr:colOff>688536</xdr:colOff>
      <xdr:row>3</xdr:row>
      <xdr:rowOff>163064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323"/>
          <a:ext cx="631386" cy="104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5"/>
  <sheetViews>
    <sheetView tabSelected="1" zoomScaleNormal="100" zoomScaleSheetLayoutView="100" workbookViewId="0">
      <selection activeCell="A3" sqref="A3:K3"/>
    </sheetView>
  </sheetViews>
  <sheetFormatPr defaultColWidth="9.109375" defaultRowHeight="11.4" x14ac:dyDescent="0.25"/>
  <cols>
    <col min="1" max="1" width="6.77734375" style="1" customWidth="1"/>
    <col min="2" max="2" width="18.77734375" style="1" customWidth="1"/>
    <col min="3" max="3" width="7.77734375" style="1" customWidth="1"/>
    <col min="4" max="4" width="4.77734375" style="1" customWidth="1"/>
    <col min="5" max="5" width="7.77734375" style="1" customWidth="1"/>
    <col min="6" max="6" width="4.77734375" style="1" customWidth="1"/>
    <col min="7" max="7" width="10.77734375" style="1" customWidth="1"/>
    <col min="8" max="8" width="13.77734375" style="1" customWidth="1"/>
    <col min="9" max="9" width="7.77734375" style="1" customWidth="1"/>
    <col min="10" max="10" width="4.77734375" style="2" customWidth="1"/>
    <col min="11" max="11" width="10.77734375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45</v>
      </c>
      <c r="B2" s="4"/>
      <c r="C2" s="4"/>
      <c r="D2" s="4"/>
    </row>
    <row r="3" spans="1:11" ht="18.75" customHeight="1" x14ac:dyDescent="0.2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8.75" customHeight="1" x14ac:dyDescent="0.25">
      <c r="A4" s="47" t="s">
        <v>44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1.25" customHeight="1" thickBot="1" x14ac:dyDescent="0.3">
      <c r="G5" s="2"/>
    </row>
    <row r="6" spans="1:11" ht="15" customHeight="1" x14ac:dyDescent="0.25">
      <c r="A6" s="18" t="s">
        <v>1</v>
      </c>
      <c r="B6" s="6" t="s">
        <v>2</v>
      </c>
      <c r="C6" s="48" t="s">
        <v>46</v>
      </c>
      <c r="D6" s="49"/>
      <c r="E6" s="49" t="s">
        <v>47</v>
      </c>
      <c r="F6" s="49"/>
      <c r="G6" s="22" t="s">
        <v>38</v>
      </c>
      <c r="H6" s="20" t="s">
        <v>48</v>
      </c>
      <c r="I6" s="49" t="s">
        <v>49</v>
      </c>
      <c r="J6" s="49"/>
      <c r="K6" s="7" t="str">
        <f>G6</f>
        <v>% D20/19</v>
      </c>
    </row>
    <row r="7" spans="1:11" s="5" customFormat="1" ht="15" customHeight="1" thickBot="1" x14ac:dyDescent="0.3">
      <c r="A7" s="19" t="s">
        <v>3</v>
      </c>
      <c r="B7" s="8" t="s">
        <v>4</v>
      </c>
      <c r="C7" s="45">
        <f>SUM(C8:C45)</f>
        <v>6853</v>
      </c>
      <c r="D7" s="46"/>
      <c r="E7" s="46">
        <f>SUM(E8:E45)</f>
        <v>9594</v>
      </c>
      <c r="F7" s="46"/>
      <c r="G7" s="9">
        <f>C7/E7-1</f>
        <v>-0.28569939545549305</v>
      </c>
      <c r="H7" s="21">
        <f>SUM(H8:H45)</f>
        <v>52939</v>
      </c>
      <c r="I7" s="46">
        <f>SUM(I8:I45)</f>
        <v>86873</v>
      </c>
      <c r="J7" s="46"/>
      <c r="K7" s="9">
        <f>H7/I7-1</f>
        <v>-0.39061618684746702</v>
      </c>
    </row>
    <row r="8" spans="1:11" ht="15" customHeight="1" x14ac:dyDescent="0.25">
      <c r="A8" s="14">
        <v>1</v>
      </c>
      <c r="B8" s="16" t="s">
        <v>5</v>
      </c>
      <c r="C8" s="23">
        <v>904</v>
      </c>
      <c r="D8" s="24">
        <f>RANK(C8,$C$8:$C$45)</f>
        <v>1</v>
      </c>
      <c r="E8" s="27">
        <v>986</v>
      </c>
      <c r="F8" s="24">
        <f>RANK(E8,$E$8:$E$45)</f>
        <v>1</v>
      </c>
      <c r="G8" s="12">
        <f t="shared" ref="G8:G45" si="0">IF(ISERROR((C8-E8)/E8), IF(E8=0,IF(C8&gt;0,1,IF(C8=0,0,((C8-E8)/E8)))),(C8-E8)/E8)</f>
        <v>-8.3164300202839755E-2</v>
      </c>
      <c r="H8" s="10">
        <v>7498</v>
      </c>
      <c r="I8" s="29">
        <v>9071</v>
      </c>
      <c r="J8" s="24">
        <f>RANK(I8,$I$8:$I$45)</f>
        <v>1</v>
      </c>
      <c r="K8" s="12">
        <f t="shared" ref="K8:K45" si="1">IF(ISERROR((H8-I8)/I8), IF(I8=0,IF(H8&gt;0,1,IF(H8=0,0,((H8-I8)/I8)))),(H8-I8)/I8)</f>
        <v>-0.17340976739058539</v>
      </c>
    </row>
    <row r="9" spans="1:11" ht="15" customHeight="1" x14ac:dyDescent="0.25">
      <c r="A9" s="15">
        <f t="shared" ref="A9:A45" si="2">A8+1</f>
        <v>2</v>
      </c>
      <c r="B9" s="17" t="s">
        <v>9</v>
      </c>
      <c r="C9" s="25">
        <v>553</v>
      </c>
      <c r="D9" s="26">
        <f t="shared" ref="D9:D45" si="3">RANK(C9,$C$8:$C$45)</f>
        <v>3</v>
      </c>
      <c r="E9" s="28">
        <v>913</v>
      </c>
      <c r="F9" s="26">
        <f t="shared" ref="F9:F45" si="4">RANK(E9,$E$8:$E$45)</f>
        <v>2</v>
      </c>
      <c r="G9" s="13">
        <f t="shared" si="0"/>
        <v>-0.39430449069003287</v>
      </c>
      <c r="H9" s="11">
        <v>5158</v>
      </c>
      <c r="I9" s="30">
        <v>8093</v>
      </c>
      <c r="J9" s="26">
        <f t="shared" ref="J9:J45" si="5">RANK(I9,$I$8:$I$45)</f>
        <v>2</v>
      </c>
      <c r="K9" s="13">
        <f t="shared" si="1"/>
        <v>-0.36265908810082786</v>
      </c>
    </row>
    <row r="10" spans="1:11" ht="15" customHeight="1" x14ac:dyDescent="0.25">
      <c r="A10" s="15">
        <f t="shared" si="2"/>
        <v>3</v>
      </c>
      <c r="B10" s="17" t="s">
        <v>6</v>
      </c>
      <c r="C10" s="25">
        <v>500</v>
      </c>
      <c r="D10" s="26">
        <f t="shared" si="3"/>
        <v>4</v>
      </c>
      <c r="E10" s="28">
        <v>759</v>
      </c>
      <c r="F10" s="26">
        <f t="shared" si="4"/>
        <v>4</v>
      </c>
      <c r="G10" s="13">
        <f t="shared" si="0"/>
        <v>-0.34123847167325427</v>
      </c>
      <c r="H10" s="11">
        <v>4627</v>
      </c>
      <c r="I10" s="30">
        <v>6972</v>
      </c>
      <c r="J10" s="26">
        <f t="shared" si="5"/>
        <v>3</v>
      </c>
      <c r="K10" s="13">
        <f t="shared" si="1"/>
        <v>-0.33634538152610444</v>
      </c>
    </row>
    <row r="11" spans="1:11" ht="15" customHeight="1" x14ac:dyDescent="0.25">
      <c r="A11" s="15">
        <f t="shared" si="2"/>
        <v>4</v>
      </c>
      <c r="B11" s="17" t="s">
        <v>15</v>
      </c>
      <c r="C11" s="25">
        <v>489</v>
      </c>
      <c r="D11" s="26">
        <f t="shared" si="3"/>
        <v>5</v>
      </c>
      <c r="E11" s="28">
        <v>591</v>
      </c>
      <c r="F11" s="26">
        <f t="shared" si="4"/>
        <v>5</v>
      </c>
      <c r="G11" s="13">
        <f t="shared" si="0"/>
        <v>-0.17258883248730963</v>
      </c>
      <c r="H11" s="11">
        <v>3810</v>
      </c>
      <c r="I11" s="30">
        <v>6286</v>
      </c>
      <c r="J11" s="26">
        <f t="shared" si="5"/>
        <v>5</v>
      </c>
      <c r="K11" s="13">
        <f t="shared" si="1"/>
        <v>-0.39389118676423801</v>
      </c>
    </row>
    <row r="12" spans="1:11" ht="15" customHeight="1" x14ac:dyDescent="0.25">
      <c r="A12" s="15">
        <f t="shared" si="2"/>
        <v>5</v>
      </c>
      <c r="B12" s="17" t="s">
        <v>8</v>
      </c>
      <c r="C12" s="25">
        <v>351</v>
      </c>
      <c r="D12" s="26">
        <f t="shared" si="3"/>
        <v>7</v>
      </c>
      <c r="E12" s="28">
        <v>509</v>
      </c>
      <c r="F12" s="26">
        <f t="shared" si="4"/>
        <v>7</v>
      </c>
      <c r="G12" s="13">
        <f t="shared" si="0"/>
        <v>-0.31041257367387032</v>
      </c>
      <c r="H12" s="11">
        <v>3070</v>
      </c>
      <c r="I12" s="30">
        <v>5948</v>
      </c>
      <c r="J12" s="26">
        <f t="shared" si="5"/>
        <v>6</v>
      </c>
      <c r="K12" s="13">
        <f t="shared" si="1"/>
        <v>-0.48386012104909215</v>
      </c>
    </row>
    <row r="13" spans="1:11" ht="15" customHeight="1" x14ac:dyDescent="0.25">
      <c r="A13" s="15">
        <f t="shared" si="2"/>
        <v>6</v>
      </c>
      <c r="B13" s="17" t="s">
        <v>7</v>
      </c>
      <c r="C13" s="25">
        <v>229</v>
      </c>
      <c r="D13" s="26">
        <f t="shared" si="3"/>
        <v>12</v>
      </c>
      <c r="E13" s="28">
        <v>573</v>
      </c>
      <c r="F13" s="26">
        <f t="shared" si="4"/>
        <v>6</v>
      </c>
      <c r="G13" s="13">
        <f t="shared" si="0"/>
        <v>-0.6003490401396161</v>
      </c>
      <c r="H13" s="11">
        <v>2847</v>
      </c>
      <c r="I13" s="30">
        <v>4929</v>
      </c>
      <c r="J13" s="26">
        <f t="shared" si="5"/>
        <v>9</v>
      </c>
      <c r="K13" s="13">
        <f t="shared" si="1"/>
        <v>-0.42239805234327449</v>
      </c>
    </row>
    <row r="14" spans="1:11" ht="15" customHeight="1" x14ac:dyDescent="0.25">
      <c r="A14" s="15">
        <f t="shared" si="2"/>
        <v>7</v>
      </c>
      <c r="B14" s="17" t="s">
        <v>11</v>
      </c>
      <c r="C14" s="25">
        <v>281</v>
      </c>
      <c r="D14" s="26">
        <f t="shared" si="3"/>
        <v>9</v>
      </c>
      <c r="E14" s="28">
        <v>482</v>
      </c>
      <c r="F14" s="26">
        <f t="shared" si="4"/>
        <v>8</v>
      </c>
      <c r="G14" s="13">
        <f t="shared" si="0"/>
        <v>-0.4170124481327801</v>
      </c>
      <c r="H14" s="11">
        <v>2719</v>
      </c>
      <c r="I14" s="30">
        <v>5199</v>
      </c>
      <c r="J14" s="26">
        <f t="shared" si="5"/>
        <v>8</v>
      </c>
      <c r="K14" s="13">
        <f t="shared" si="1"/>
        <v>-0.47701481054048855</v>
      </c>
    </row>
    <row r="15" spans="1:11" ht="15" customHeight="1" x14ac:dyDescent="0.25">
      <c r="A15" s="15">
        <f t="shared" si="2"/>
        <v>8</v>
      </c>
      <c r="B15" s="17" t="s">
        <v>10</v>
      </c>
      <c r="C15" s="25">
        <v>234</v>
      </c>
      <c r="D15" s="26">
        <f t="shared" si="3"/>
        <v>11</v>
      </c>
      <c r="E15" s="28">
        <v>464</v>
      </c>
      <c r="F15" s="26">
        <f t="shared" si="4"/>
        <v>9</v>
      </c>
      <c r="G15" s="13">
        <f t="shared" si="0"/>
        <v>-0.49568965517241381</v>
      </c>
      <c r="H15" s="11">
        <v>2318</v>
      </c>
      <c r="I15" s="30">
        <v>5577</v>
      </c>
      <c r="J15" s="26">
        <f t="shared" si="5"/>
        <v>7</v>
      </c>
      <c r="K15" s="13">
        <f t="shared" si="1"/>
        <v>-0.58436435359512284</v>
      </c>
    </row>
    <row r="16" spans="1:11" ht="15" customHeight="1" x14ac:dyDescent="0.25">
      <c r="A16" s="15">
        <f t="shared" si="2"/>
        <v>9</v>
      </c>
      <c r="B16" s="17" t="s">
        <v>12</v>
      </c>
      <c r="C16" s="25">
        <v>289</v>
      </c>
      <c r="D16" s="26">
        <f t="shared" si="3"/>
        <v>8</v>
      </c>
      <c r="E16" s="28">
        <v>424</v>
      </c>
      <c r="F16" s="26">
        <f t="shared" si="4"/>
        <v>10</v>
      </c>
      <c r="G16" s="13">
        <f t="shared" si="0"/>
        <v>-0.31839622641509435</v>
      </c>
      <c r="H16" s="11">
        <v>2102</v>
      </c>
      <c r="I16" s="30">
        <v>3035</v>
      </c>
      <c r="J16" s="26">
        <f t="shared" si="5"/>
        <v>12</v>
      </c>
      <c r="K16" s="13">
        <f t="shared" si="1"/>
        <v>-0.30741350906095549</v>
      </c>
    </row>
    <row r="17" spans="1:11" ht="15" customHeight="1" x14ac:dyDescent="0.25">
      <c r="A17" s="15">
        <f t="shared" si="2"/>
        <v>10</v>
      </c>
      <c r="B17" s="17" t="s">
        <v>19</v>
      </c>
      <c r="C17" s="25">
        <v>383</v>
      </c>
      <c r="D17" s="26">
        <f t="shared" si="3"/>
        <v>6</v>
      </c>
      <c r="E17" s="28">
        <v>261</v>
      </c>
      <c r="F17" s="26">
        <f t="shared" si="4"/>
        <v>15</v>
      </c>
      <c r="G17" s="13">
        <f t="shared" si="0"/>
        <v>0.46743295019157088</v>
      </c>
      <c r="H17" s="11">
        <v>2093</v>
      </c>
      <c r="I17" s="30">
        <v>2873</v>
      </c>
      <c r="J17" s="26">
        <f t="shared" si="5"/>
        <v>13</v>
      </c>
      <c r="K17" s="13">
        <f t="shared" si="1"/>
        <v>-0.27149321266968324</v>
      </c>
    </row>
    <row r="18" spans="1:11" ht="15" customHeight="1" x14ac:dyDescent="0.25">
      <c r="A18" s="15">
        <f t="shared" si="2"/>
        <v>11</v>
      </c>
      <c r="B18" s="17" t="s">
        <v>18</v>
      </c>
      <c r="C18" s="25">
        <v>209</v>
      </c>
      <c r="D18" s="26">
        <f t="shared" si="3"/>
        <v>16</v>
      </c>
      <c r="E18" s="28">
        <v>253</v>
      </c>
      <c r="F18" s="26">
        <f t="shared" si="4"/>
        <v>16</v>
      </c>
      <c r="G18" s="13">
        <f t="shared" si="0"/>
        <v>-0.17391304347826086</v>
      </c>
      <c r="H18" s="11">
        <v>2083</v>
      </c>
      <c r="I18" s="30">
        <v>2194</v>
      </c>
      <c r="J18" s="26">
        <f t="shared" si="5"/>
        <v>17</v>
      </c>
      <c r="K18" s="13">
        <f t="shared" si="1"/>
        <v>-5.0592525068368276E-2</v>
      </c>
    </row>
    <row r="19" spans="1:11" ht="15" customHeight="1" x14ac:dyDescent="0.25">
      <c r="A19" s="15">
        <f t="shared" si="2"/>
        <v>12</v>
      </c>
      <c r="B19" s="17" t="s">
        <v>16</v>
      </c>
      <c r="C19" s="25">
        <v>648</v>
      </c>
      <c r="D19" s="26">
        <f t="shared" si="3"/>
        <v>2</v>
      </c>
      <c r="E19" s="28">
        <v>402</v>
      </c>
      <c r="F19" s="26">
        <f t="shared" si="4"/>
        <v>12</v>
      </c>
      <c r="G19" s="13">
        <f t="shared" si="0"/>
        <v>0.61194029850746268</v>
      </c>
      <c r="H19" s="11">
        <v>1930</v>
      </c>
      <c r="I19" s="30">
        <v>3328</v>
      </c>
      <c r="J19" s="26">
        <f t="shared" si="5"/>
        <v>11</v>
      </c>
      <c r="K19" s="13">
        <f t="shared" si="1"/>
        <v>-0.42007211538461536</v>
      </c>
    </row>
    <row r="20" spans="1:11" ht="15" customHeight="1" x14ac:dyDescent="0.25">
      <c r="A20" s="15">
        <f t="shared" si="2"/>
        <v>13</v>
      </c>
      <c r="B20" s="17" t="s">
        <v>17</v>
      </c>
      <c r="C20" s="25">
        <v>216</v>
      </c>
      <c r="D20" s="26">
        <f t="shared" si="3"/>
        <v>13</v>
      </c>
      <c r="E20" s="28">
        <v>828</v>
      </c>
      <c r="F20" s="26">
        <f t="shared" si="4"/>
        <v>3</v>
      </c>
      <c r="G20" s="13">
        <f t="shared" si="0"/>
        <v>-0.73913043478260865</v>
      </c>
      <c r="H20" s="11">
        <v>1885</v>
      </c>
      <c r="I20" s="30">
        <v>3464</v>
      </c>
      <c r="J20" s="26">
        <f t="shared" si="5"/>
        <v>10</v>
      </c>
      <c r="K20" s="13">
        <f t="shared" si="1"/>
        <v>-0.45583140877598155</v>
      </c>
    </row>
    <row r="21" spans="1:11" ht="15" customHeight="1" x14ac:dyDescent="0.25">
      <c r="A21" s="15">
        <f t="shared" si="2"/>
        <v>14</v>
      </c>
      <c r="B21" s="17" t="s">
        <v>22</v>
      </c>
      <c r="C21" s="25">
        <v>215</v>
      </c>
      <c r="D21" s="26">
        <f t="shared" si="3"/>
        <v>14</v>
      </c>
      <c r="E21" s="28">
        <v>246</v>
      </c>
      <c r="F21" s="26">
        <f t="shared" si="4"/>
        <v>17</v>
      </c>
      <c r="G21" s="13">
        <f t="shared" si="0"/>
        <v>-0.12601626016260162</v>
      </c>
      <c r="H21" s="11">
        <v>1691</v>
      </c>
      <c r="I21" s="30">
        <v>2293</v>
      </c>
      <c r="J21" s="26">
        <f t="shared" si="5"/>
        <v>16</v>
      </c>
      <c r="K21" s="13">
        <f t="shared" si="1"/>
        <v>-0.26253815961622329</v>
      </c>
    </row>
    <row r="22" spans="1:11" ht="15" customHeight="1" x14ac:dyDescent="0.25">
      <c r="A22" s="15">
        <f t="shared" si="2"/>
        <v>15</v>
      </c>
      <c r="B22" s="17" t="s">
        <v>14</v>
      </c>
      <c r="C22" s="25">
        <v>269</v>
      </c>
      <c r="D22" s="26">
        <f t="shared" si="3"/>
        <v>10</v>
      </c>
      <c r="E22" s="28">
        <v>364</v>
      </c>
      <c r="F22" s="26">
        <f t="shared" si="4"/>
        <v>14</v>
      </c>
      <c r="G22" s="13">
        <f t="shared" si="0"/>
        <v>-0.26098901098901101</v>
      </c>
      <c r="H22" s="11">
        <v>1636</v>
      </c>
      <c r="I22" s="30">
        <v>2715</v>
      </c>
      <c r="J22" s="26">
        <f t="shared" si="5"/>
        <v>14</v>
      </c>
      <c r="K22" s="13">
        <f t="shared" si="1"/>
        <v>-0.39742173112338858</v>
      </c>
    </row>
    <row r="23" spans="1:11" ht="15" customHeight="1" x14ac:dyDescent="0.25">
      <c r="A23" s="15">
        <f t="shared" si="2"/>
        <v>16</v>
      </c>
      <c r="B23" s="17" t="s">
        <v>13</v>
      </c>
      <c r="C23" s="25">
        <v>214</v>
      </c>
      <c r="D23" s="26">
        <f t="shared" si="3"/>
        <v>15</v>
      </c>
      <c r="E23" s="28">
        <v>397</v>
      </c>
      <c r="F23" s="26">
        <f t="shared" si="4"/>
        <v>13</v>
      </c>
      <c r="G23" s="13">
        <f t="shared" si="0"/>
        <v>-0.46095717884130982</v>
      </c>
      <c r="H23" s="11">
        <v>1604</v>
      </c>
      <c r="I23" s="30">
        <v>6348</v>
      </c>
      <c r="J23" s="26">
        <f t="shared" si="5"/>
        <v>4</v>
      </c>
      <c r="K23" s="13">
        <f t="shared" si="1"/>
        <v>-0.74732199117832387</v>
      </c>
    </row>
    <row r="24" spans="1:11" ht="15" customHeight="1" x14ac:dyDescent="0.25">
      <c r="A24" s="15">
        <f t="shared" si="2"/>
        <v>17</v>
      </c>
      <c r="B24" s="17" t="s">
        <v>21</v>
      </c>
      <c r="C24" s="25">
        <v>149</v>
      </c>
      <c r="D24" s="26">
        <f t="shared" si="3"/>
        <v>17</v>
      </c>
      <c r="E24" s="28">
        <v>408</v>
      </c>
      <c r="F24" s="26">
        <f t="shared" si="4"/>
        <v>11</v>
      </c>
      <c r="G24" s="13">
        <f t="shared" si="0"/>
        <v>-0.63480392156862742</v>
      </c>
      <c r="H24" s="11">
        <v>1142</v>
      </c>
      <c r="I24" s="30">
        <v>2461</v>
      </c>
      <c r="J24" s="26">
        <f t="shared" si="5"/>
        <v>15</v>
      </c>
      <c r="K24" s="13">
        <f t="shared" si="1"/>
        <v>-0.53596099146688336</v>
      </c>
    </row>
    <row r="25" spans="1:11" ht="15" customHeight="1" x14ac:dyDescent="0.25">
      <c r="A25" s="15">
        <f t="shared" si="2"/>
        <v>18</v>
      </c>
      <c r="B25" s="17" t="s">
        <v>23</v>
      </c>
      <c r="C25" s="25">
        <v>134</v>
      </c>
      <c r="D25" s="26">
        <f t="shared" si="3"/>
        <v>18</v>
      </c>
      <c r="E25" s="28">
        <v>135</v>
      </c>
      <c r="F25" s="26">
        <f t="shared" si="4"/>
        <v>19</v>
      </c>
      <c r="G25" s="13">
        <f t="shared" si="0"/>
        <v>-7.4074074074074077E-3</v>
      </c>
      <c r="H25" s="11">
        <v>963</v>
      </c>
      <c r="I25" s="30">
        <v>1155</v>
      </c>
      <c r="J25" s="26">
        <f t="shared" si="5"/>
        <v>20</v>
      </c>
      <c r="K25" s="13">
        <f t="shared" si="1"/>
        <v>-0.16623376623376623</v>
      </c>
    </row>
    <row r="26" spans="1:11" ht="15" customHeight="1" x14ac:dyDescent="0.25">
      <c r="A26" s="15">
        <f t="shared" si="2"/>
        <v>19</v>
      </c>
      <c r="B26" s="17" t="s">
        <v>28</v>
      </c>
      <c r="C26" s="25">
        <v>129</v>
      </c>
      <c r="D26" s="26">
        <f t="shared" si="3"/>
        <v>19</v>
      </c>
      <c r="E26" s="28">
        <v>116</v>
      </c>
      <c r="F26" s="26">
        <f t="shared" si="4"/>
        <v>20</v>
      </c>
      <c r="G26" s="13">
        <f t="shared" si="0"/>
        <v>0.11206896551724138</v>
      </c>
      <c r="H26" s="11">
        <v>953</v>
      </c>
      <c r="I26" s="30">
        <v>1303</v>
      </c>
      <c r="J26" s="26">
        <f t="shared" si="5"/>
        <v>18</v>
      </c>
      <c r="K26" s="13">
        <f t="shared" si="1"/>
        <v>-0.2686108979278588</v>
      </c>
    </row>
    <row r="27" spans="1:11" ht="15" customHeight="1" x14ac:dyDescent="0.25">
      <c r="A27" s="15">
        <f t="shared" si="2"/>
        <v>20</v>
      </c>
      <c r="B27" s="17" t="s">
        <v>20</v>
      </c>
      <c r="C27" s="25">
        <v>109</v>
      </c>
      <c r="D27" s="26">
        <f t="shared" si="3"/>
        <v>20</v>
      </c>
      <c r="E27" s="28">
        <v>152</v>
      </c>
      <c r="F27" s="26">
        <f t="shared" si="4"/>
        <v>18</v>
      </c>
      <c r="G27" s="13">
        <f t="shared" si="0"/>
        <v>-0.28289473684210525</v>
      </c>
      <c r="H27" s="11">
        <v>914</v>
      </c>
      <c r="I27" s="30">
        <v>1212</v>
      </c>
      <c r="J27" s="26">
        <f t="shared" si="5"/>
        <v>19</v>
      </c>
      <c r="K27" s="13">
        <f t="shared" si="1"/>
        <v>-0.24587458745874588</v>
      </c>
    </row>
    <row r="28" spans="1:11" ht="15" customHeight="1" x14ac:dyDescent="0.25">
      <c r="A28" s="15">
        <f t="shared" si="2"/>
        <v>21</v>
      </c>
      <c r="B28" s="17" t="s">
        <v>25</v>
      </c>
      <c r="C28" s="25">
        <v>96</v>
      </c>
      <c r="D28" s="26">
        <f t="shared" si="3"/>
        <v>21</v>
      </c>
      <c r="E28" s="28">
        <v>53</v>
      </c>
      <c r="F28" s="26">
        <f t="shared" si="4"/>
        <v>21</v>
      </c>
      <c r="G28" s="13">
        <f t="shared" si="0"/>
        <v>0.81132075471698117</v>
      </c>
      <c r="H28" s="11">
        <v>540</v>
      </c>
      <c r="I28" s="30">
        <v>387</v>
      </c>
      <c r="J28" s="26">
        <f t="shared" si="5"/>
        <v>22</v>
      </c>
      <c r="K28" s="13">
        <f t="shared" si="1"/>
        <v>0.39534883720930231</v>
      </c>
    </row>
    <row r="29" spans="1:11" ht="15" customHeight="1" x14ac:dyDescent="0.25">
      <c r="A29" s="15">
        <f t="shared" si="2"/>
        <v>22</v>
      </c>
      <c r="B29" s="17" t="s">
        <v>29</v>
      </c>
      <c r="C29" s="25">
        <v>60</v>
      </c>
      <c r="D29" s="26">
        <f t="shared" si="3"/>
        <v>22</v>
      </c>
      <c r="E29" s="28">
        <v>21</v>
      </c>
      <c r="F29" s="26">
        <f t="shared" si="4"/>
        <v>28</v>
      </c>
      <c r="G29" s="13">
        <f t="shared" si="0"/>
        <v>1.8571428571428572</v>
      </c>
      <c r="H29" s="11">
        <v>330</v>
      </c>
      <c r="I29" s="30">
        <v>366</v>
      </c>
      <c r="J29" s="26">
        <f t="shared" si="5"/>
        <v>23</v>
      </c>
      <c r="K29" s="13">
        <f t="shared" si="1"/>
        <v>-9.8360655737704916E-2</v>
      </c>
    </row>
    <row r="30" spans="1:11" ht="15" customHeight="1" x14ac:dyDescent="0.25">
      <c r="A30" s="15">
        <f t="shared" si="2"/>
        <v>23</v>
      </c>
      <c r="B30" s="17" t="s">
        <v>26</v>
      </c>
      <c r="C30" s="25">
        <v>55</v>
      </c>
      <c r="D30" s="26">
        <f t="shared" si="3"/>
        <v>23</v>
      </c>
      <c r="E30" s="28">
        <v>38</v>
      </c>
      <c r="F30" s="26">
        <f t="shared" si="4"/>
        <v>24</v>
      </c>
      <c r="G30" s="13">
        <f t="shared" si="0"/>
        <v>0.44736842105263158</v>
      </c>
      <c r="H30" s="11">
        <v>278</v>
      </c>
      <c r="I30" s="30">
        <v>447</v>
      </c>
      <c r="J30" s="26">
        <f t="shared" si="5"/>
        <v>21</v>
      </c>
      <c r="K30" s="13">
        <f t="shared" si="1"/>
        <v>-0.37807606263982102</v>
      </c>
    </row>
    <row r="31" spans="1:11" ht="15" customHeight="1" x14ac:dyDescent="0.25">
      <c r="A31" s="15">
        <f t="shared" si="2"/>
        <v>24</v>
      </c>
      <c r="B31" s="17" t="s">
        <v>31</v>
      </c>
      <c r="C31" s="25">
        <v>40</v>
      </c>
      <c r="D31" s="26">
        <f t="shared" si="3"/>
        <v>24</v>
      </c>
      <c r="E31" s="28">
        <v>29</v>
      </c>
      <c r="F31" s="26">
        <f t="shared" si="4"/>
        <v>27</v>
      </c>
      <c r="G31" s="13">
        <f t="shared" si="0"/>
        <v>0.37931034482758619</v>
      </c>
      <c r="H31" s="11">
        <v>190</v>
      </c>
      <c r="I31" s="30">
        <v>215</v>
      </c>
      <c r="J31" s="26">
        <f t="shared" si="5"/>
        <v>26</v>
      </c>
      <c r="K31" s="13">
        <f t="shared" si="1"/>
        <v>-0.11627906976744186</v>
      </c>
    </row>
    <row r="32" spans="1:11" ht="15" customHeight="1" x14ac:dyDescent="0.25">
      <c r="A32" s="15">
        <f t="shared" si="2"/>
        <v>25</v>
      </c>
      <c r="B32" s="17" t="s">
        <v>27</v>
      </c>
      <c r="C32" s="25">
        <v>32</v>
      </c>
      <c r="D32" s="26">
        <f t="shared" si="3"/>
        <v>25</v>
      </c>
      <c r="E32" s="28">
        <v>52</v>
      </c>
      <c r="F32" s="26">
        <f t="shared" si="4"/>
        <v>22</v>
      </c>
      <c r="G32" s="13">
        <f t="shared" si="0"/>
        <v>-0.38461538461538464</v>
      </c>
      <c r="H32" s="11">
        <v>163</v>
      </c>
      <c r="I32" s="30">
        <v>237</v>
      </c>
      <c r="J32" s="26">
        <f t="shared" si="5"/>
        <v>25</v>
      </c>
      <c r="K32" s="13">
        <f t="shared" si="1"/>
        <v>-0.31223628691983124</v>
      </c>
    </row>
    <row r="33" spans="1:11" ht="15" customHeight="1" x14ac:dyDescent="0.25">
      <c r="A33" s="15">
        <f t="shared" si="2"/>
        <v>26</v>
      </c>
      <c r="B33" s="17" t="s">
        <v>36</v>
      </c>
      <c r="C33" s="25">
        <v>18</v>
      </c>
      <c r="D33" s="26">
        <f t="shared" si="3"/>
        <v>27</v>
      </c>
      <c r="E33" s="28">
        <v>44</v>
      </c>
      <c r="F33" s="26">
        <f t="shared" si="4"/>
        <v>23</v>
      </c>
      <c r="G33" s="13">
        <f t="shared" si="0"/>
        <v>-0.59090909090909094</v>
      </c>
      <c r="H33" s="11">
        <v>126</v>
      </c>
      <c r="I33" s="30">
        <v>110</v>
      </c>
      <c r="J33" s="26">
        <f t="shared" si="5"/>
        <v>27</v>
      </c>
      <c r="K33" s="13">
        <f t="shared" si="1"/>
        <v>0.14545454545454545</v>
      </c>
    </row>
    <row r="34" spans="1:11" ht="15" customHeight="1" x14ac:dyDescent="0.25">
      <c r="A34" s="15">
        <f t="shared" si="2"/>
        <v>27</v>
      </c>
      <c r="B34" s="17" t="s">
        <v>33</v>
      </c>
      <c r="C34" s="25">
        <v>7</v>
      </c>
      <c r="D34" s="26">
        <f t="shared" si="3"/>
        <v>29</v>
      </c>
      <c r="E34" s="28">
        <v>5</v>
      </c>
      <c r="F34" s="26">
        <f t="shared" si="4"/>
        <v>32</v>
      </c>
      <c r="G34" s="13">
        <f t="shared" si="0"/>
        <v>0.4</v>
      </c>
      <c r="H34" s="11">
        <v>71</v>
      </c>
      <c r="I34" s="30">
        <v>57</v>
      </c>
      <c r="J34" s="26">
        <f t="shared" si="5"/>
        <v>30</v>
      </c>
      <c r="K34" s="13">
        <f t="shared" si="1"/>
        <v>0.24561403508771928</v>
      </c>
    </row>
    <row r="35" spans="1:11" ht="15" customHeight="1" x14ac:dyDescent="0.25">
      <c r="A35" s="15">
        <f t="shared" si="2"/>
        <v>28</v>
      </c>
      <c r="B35" s="17" t="s">
        <v>30</v>
      </c>
      <c r="C35" s="25">
        <v>9</v>
      </c>
      <c r="D35" s="26">
        <f t="shared" si="3"/>
        <v>28</v>
      </c>
      <c r="E35" s="28">
        <v>10</v>
      </c>
      <c r="F35" s="26">
        <f t="shared" si="4"/>
        <v>29</v>
      </c>
      <c r="G35" s="13">
        <f t="shared" si="0"/>
        <v>-0.1</v>
      </c>
      <c r="H35" s="11">
        <v>69</v>
      </c>
      <c r="I35" s="30">
        <v>65</v>
      </c>
      <c r="J35" s="26">
        <f t="shared" si="5"/>
        <v>29</v>
      </c>
      <c r="K35" s="13">
        <f t="shared" si="1"/>
        <v>6.1538461538461542E-2</v>
      </c>
    </row>
    <row r="36" spans="1:11" ht="15" customHeight="1" x14ac:dyDescent="0.25">
      <c r="A36" s="15">
        <f t="shared" si="2"/>
        <v>29</v>
      </c>
      <c r="B36" s="17" t="s">
        <v>35</v>
      </c>
      <c r="C36" s="25">
        <v>27</v>
      </c>
      <c r="D36" s="26">
        <f t="shared" si="3"/>
        <v>26</v>
      </c>
      <c r="E36" s="28">
        <v>32</v>
      </c>
      <c r="F36" s="26">
        <f t="shared" si="4"/>
        <v>25</v>
      </c>
      <c r="G36" s="13">
        <f t="shared" si="0"/>
        <v>-0.15625</v>
      </c>
      <c r="H36" s="11">
        <v>64</v>
      </c>
      <c r="I36" s="30">
        <v>107</v>
      </c>
      <c r="J36" s="26">
        <f t="shared" si="5"/>
        <v>28</v>
      </c>
      <c r="K36" s="13">
        <f t="shared" si="1"/>
        <v>-0.40186915887850466</v>
      </c>
    </row>
    <row r="37" spans="1:11" ht="15" customHeight="1" x14ac:dyDescent="0.25">
      <c r="A37" s="15">
        <f t="shared" si="2"/>
        <v>30</v>
      </c>
      <c r="B37" s="17" t="s">
        <v>32</v>
      </c>
      <c r="C37" s="25">
        <v>2</v>
      </c>
      <c r="D37" s="26">
        <f t="shared" si="3"/>
        <v>30</v>
      </c>
      <c r="E37" s="28">
        <v>8</v>
      </c>
      <c r="F37" s="26">
        <f t="shared" si="4"/>
        <v>30</v>
      </c>
      <c r="G37" s="13">
        <f t="shared" si="0"/>
        <v>-0.75</v>
      </c>
      <c r="H37" s="11">
        <v>25</v>
      </c>
      <c r="I37" s="30">
        <v>47</v>
      </c>
      <c r="J37" s="26">
        <f t="shared" si="5"/>
        <v>31</v>
      </c>
      <c r="K37" s="13">
        <f t="shared" si="1"/>
        <v>-0.46808510638297873</v>
      </c>
    </row>
    <row r="38" spans="1:11" ht="15" customHeight="1" x14ac:dyDescent="0.25">
      <c r="A38" s="15">
        <f t="shared" si="2"/>
        <v>31</v>
      </c>
      <c r="B38" s="17" t="s">
        <v>34</v>
      </c>
      <c r="C38" s="25">
        <v>1</v>
      </c>
      <c r="D38" s="26">
        <f t="shared" si="3"/>
        <v>31</v>
      </c>
      <c r="E38" s="28">
        <v>3</v>
      </c>
      <c r="F38" s="26">
        <f t="shared" si="4"/>
        <v>33</v>
      </c>
      <c r="G38" s="13">
        <f t="shared" si="0"/>
        <v>-0.66666666666666663</v>
      </c>
      <c r="H38" s="11">
        <v>18</v>
      </c>
      <c r="I38" s="30">
        <v>27</v>
      </c>
      <c r="J38" s="26">
        <f t="shared" si="5"/>
        <v>32</v>
      </c>
      <c r="K38" s="13">
        <f t="shared" si="1"/>
        <v>-0.33333333333333331</v>
      </c>
    </row>
    <row r="39" spans="1:11" ht="15" customHeight="1" x14ac:dyDescent="0.25">
      <c r="A39" s="15">
        <f t="shared" si="2"/>
        <v>32</v>
      </c>
      <c r="B39" s="17" t="s">
        <v>24</v>
      </c>
      <c r="C39" s="25">
        <v>1</v>
      </c>
      <c r="D39" s="26">
        <f t="shared" si="3"/>
        <v>31</v>
      </c>
      <c r="E39" s="28">
        <v>30</v>
      </c>
      <c r="F39" s="26">
        <f t="shared" si="4"/>
        <v>26</v>
      </c>
      <c r="G39" s="13">
        <f t="shared" ref="G39:G41" si="6">IF(ISERROR((C39-E39)/E39), IF(E39=0,IF(C39&gt;0,1,IF(C39=0,0,((C39-E39)/E39)))),(C39-E39)/E39)</f>
        <v>-0.96666666666666667</v>
      </c>
      <c r="H39" s="11">
        <v>12</v>
      </c>
      <c r="I39" s="30">
        <v>337</v>
      </c>
      <c r="J39" s="26">
        <f t="shared" si="5"/>
        <v>24</v>
      </c>
      <c r="K39" s="13">
        <f t="shared" ref="K39:K41" si="7">IF(ISERROR((H39-I39)/I39), IF(I39=0,IF(H39&gt;0,1,IF(H39=0,0,((H39-I39)/I39)))),(H39-I39)/I39)</f>
        <v>-0.96439169139465875</v>
      </c>
    </row>
    <row r="40" spans="1:11" ht="15" customHeight="1" x14ac:dyDescent="0.25">
      <c r="A40" s="15">
        <f t="shared" si="2"/>
        <v>33</v>
      </c>
      <c r="B40" s="17" t="s">
        <v>40</v>
      </c>
      <c r="C40" s="25">
        <v>0</v>
      </c>
      <c r="D40" s="26">
        <f t="shared" si="3"/>
        <v>33</v>
      </c>
      <c r="E40" s="28">
        <v>0</v>
      </c>
      <c r="F40" s="26">
        <f t="shared" si="4"/>
        <v>34</v>
      </c>
      <c r="G40" s="13">
        <f t="shared" si="6"/>
        <v>0</v>
      </c>
      <c r="H40" s="11">
        <v>4</v>
      </c>
      <c r="I40" s="30">
        <v>0</v>
      </c>
      <c r="J40" s="26">
        <f t="shared" si="5"/>
        <v>35</v>
      </c>
      <c r="K40" s="13">
        <f t="shared" si="7"/>
        <v>1</v>
      </c>
    </row>
    <row r="41" spans="1:11" ht="15" customHeight="1" x14ac:dyDescent="0.25">
      <c r="A41" s="15">
        <f t="shared" si="2"/>
        <v>34</v>
      </c>
      <c r="B41" s="17" t="s">
        <v>41</v>
      </c>
      <c r="C41" s="25">
        <v>0</v>
      </c>
      <c r="D41" s="26">
        <f t="shared" si="3"/>
        <v>33</v>
      </c>
      <c r="E41" s="28">
        <v>0</v>
      </c>
      <c r="F41" s="26">
        <f t="shared" si="4"/>
        <v>34</v>
      </c>
      <c r="G41" s="13">
        <f t="shared" si="6"/>
        <v>0</v>
      </c>
      <c r="H41" s="11">
        <v>3</v>
      </c>
      <c r="I41" s="30">
        <v>0</v>
      </c>
      <c r="J41" s="26">
        <f t="shared" si="5"/>
        <v>35</v>
      </c>
      <c r="K41" s="13">
        <f t="shared" si="7"/>
        <v>1</v>
      </c>
    </row>
    <row r="42" spans="1:11" ht="15" customHeight="1" x14ac:dyDescent="0.25">
      <c r="A42" s="15">
        <f t="shared" si="2"/>
        <v>35</v>
      </c>
      <c r="B42" s="17" t="s">
        <v>37</v>
      </c>
      <c r="C42" s="25">
        <v>0</v>
      </c>
      <c r="D42" s="26">
        <f t="shared" si="3"/>
        <v>33</v>
      </c>
      <c r="E42" s="28">
        <v>0</v>
      </c>
      <c r="F42" s="26">
        <f t="shared" si="4"/>
        <v>34</v>
      </c>
      <c r="G42" s="13">
        <f t="shared" si="0"/>
        <v>0</v>
      </c>
      <c r="H42" s="11">
        <v>2</v>
      </c>
      <c r="I42" s="30">
        <v>0</v>
      </c>
      <c r="J42" s="26">
        <f t="shared" si="5"/>
        <v>35</v>
      </c>
      <c r="K42" s="13">
        <f t="shared" si="1"/>
        <v>1</v>
      </c>
    </row>
    <row r="43" spans="1:11" ht="15" customHeight="1" x14ac:dyDescent="0.25">
      <c r="A43" s="39">
        <f t="shared" si="2"/>
        <v>36</v>
      </c>
      <c r="B43" s="40" t="s">
        <v>39</v>
      </c>
      <c r="C43" s="41">
        <v>0</v>
      </c>
      <c r="D43" s="26">
        <f t="shared" si="3"/>
        <v>33</v>
      </c>
      <c r="E43" s="42">
        <v>0</v>
      </c>
      <c r="F43" s="26">
        <f t="shared" si="4"/>
        <v>34</v>
      </c>
      <c r="G43" s="13">
        <f t="shared" si="0"/>
        <v>0</v>
      </c>
      <c r="H43" s="43">
        <v>1</v>
      </c>
      <c r="I43" s="44">
        <v>0</v>
      </c>
      <c r="J43" s="26">
        <f t="shared" si="5"/>
        <v>35</v>
      </c>
      <c r="K43" s="13">
        <f t="shared" si="1"/>
        <v>1</v>
      </c>
    </row>
    <row r="44" spans="1:11" ht="15" customHeight="1" x14ac:dyDescent="0.25">
      <c r="A44" s="39">
        <f t="shared" si="2"/>
        <v>37</v>
      </c>
      <c r="B44" s="40" t="s">
        <v>42</v>
      </c>
      <c r="C44" s="41">
        <v>0</v>
      </c>
      <c r="D44" s="26">
        <f t="shared" si="3"/>
        <v>33</v>
      </c>
      <c r="E44" s="42">
        <v>6</v>
      </c>
      <c r="F44" s="26">
        <f t="shared" si="4"/>
        <v>31</v>
      </c>
      <c r="G44" s="13">
        <f t="shared" si="0"/>
        <v>-1</v>
      </c>
      <c r="H44" s="43">
        <v>0</v>
      </c>
      <c r="I44" s="44">
        <v>14</v>
      </c>
      <c r="J44" s="26">
        <f t="shared" si="5"/>
        <v>33</v>
      </c>
      <c r="K44" s="13">
        <f t="shared" si="1"/>
        <v>-1</v>
      </c>
    </row>
    <row r="45" spans="1:11" ht="15" customHeight="1" thickBot="1" x14ac:dyDescent="0.3">
      <c r="A45" s="31">
        <f t="shared" si="2"/>
        <v>38</v>
      </c>
      <c r="B45" s="32" t="s">
        <v>43</v>
      </c>
      <c r="C45" s="33">
        <v>0</v>
      </c>
      <c r="D45" s="34">
        <f t="shared" si="3"/>
        <v>33</v>
      </c>
      <c r="E45" s="35">
        <v>0</v>
      </c>
      <c r="F45" s="34">
        <f t="shared" si="4"/>
        <v>34</v>
      </c>
      <c r="G45" s="36">
        <f t="shared" si="0"/>
        <v>0</v>
      </c>
      <c r="H45" s="37">
        <v>0</v>
      </c>
      <c r="I45" s="38">
        <v>1</v>
      </c>
      <c r="J45" s="34">
        <f t="shared" si="5"/>
        <v>34</v>
      </c>
      <c r="K45" s="36">
        <f t="shared" si="1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5 K8:K45">
    <cfRule type="cellIs" dxfId="0" priority="53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5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G8:G45</xm:sqref>
        </x14:conditionalFormatting>
        <x14:conditionalFormatting xmlns:xm="http://schemas.microsoft.com/office/excel/2006/main">
          <x14:cfRule type="iconSet" priority="77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D2019_August20</vt:lpstr>
      <vt:lpstr>D2019_August20!Print_Area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2020-01-17T13:56:22Z</cp:lastPrinted>
  <dcterms:created xsi:type="dcterms:W3CDTF">2014-06-13T11:16:12Z</dcterms:created>
  <dcterms:modified xsi:type="dcterms:W3CDTF">2020-09-13T18:32:12Z</dcterms:modified>
</cp:coreProperties>
</file>